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bsvl\Downloads\보도자료_정치하는엄마들_경기도교육청_스쿨미투_행정소송_판결선고_수원지방법원_20240630\"/>
    </mc:Choice>
  </mc:AlternateContent>
  <xr:revisionPtr revIDLastSave="0" documentId="13_ncr:1_{71C244A9-0A27-41A8-B4F1-CF9D65E9896C}" xr6:coauthVersionLast="47" xr6:coauthVersionMax="47" xr10:uidLastSave="{00000000-0000-0000-0000-000000000000}"/>
  <bookViews>
    <workbookView xWindow="780" yWindow="90" windowWidth="18190" windowHeight="10170" tabRatio="940" xr2:uid="{00000000-000D-0000-FFFF-FFFF00000000}"/>
  </bookViews>
  <sheets>
    <sheet name="경기도교육청_3차공개_2023.11.15" sheetId="10" r:id="rId1"/>
    <sheet name="경기교육청_2차공개_20230520(100건)" sheetId="1" r:id="rId2"/>
    <sheet name="경기도교육청_1차공개_(16건)" sheetId="11" r:id="rId3"/>
    <sheet name="2018-2023.9월 통계(112건)" sheetId="12" r:id="rId4"/>
    <sheet name="1. 명륜여자중학교" sheetId="5" r:id="rId5"/>
    <sheet name="2-13. 한광여중고" sheetId="9" r:id="rId6"/>
    <sheet name="15-23. 과천여고" sheetId="8" r:id="rId7"/>
    <sheet name="24. 경화여중" sheetId="7" r:id="rId8"/>
  </sheets>
  <definedNames>
    <definedName name="_xlnm._FilterDatabase" localSheetId="1" hidden="1">'경기교육청_2차공개_20230520(100건)'!$A$4:$AS$104</definedName>
    <definedName name="_xlnm._FilterDatabase" localSheetId="0" hidden="1">'경기도교육청_3차공개_2023.11.15'!$C$4:$AU$117</definedName>
    <definedName name="_xlnm.Print_Area" localSheetId="0">'경기도교육청_3차공개_2023.11.15'!$C$1:$AU$116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9" i="12" l="1"/>
  <c r="X35" i="12"/>
  <c r="Y35" i="12"/>
  <c r="Z35" i="12"/>
  <c r="W35" i="12"/>
  <c r="Q35" i="12"/>
  <c r="R35" i="12"/>
  <c r="T35" i="12"/>
  <c r="U35" i="12"/>
  <c r="P35" i="12"/>
  <c r="O21" i="12"/>
  <c r="O22" i="12"/>
  <c r="O24" i="12"/>
  <c r="O26" i="12"/>
  <c r="O32" i="12"/>
  <c r="O28" i="12"/>
  <c r="O29" i="12"/>
  <c r="O33" i="12"/>
  <c r="O30" i="12"/>
  <c r="O31" i="12"/>
  <c r="O27" i="12"/>
  <c r="O34" i="12"/>
  <c r="C103" i="12"/>
  <c r="B103" i="12"/>
  <c r="O81" i="12"/>
  <c r="P77" i="12" s="1"/>
  <c r="D103" i="12"/>
  <c r="E103" i="12"/>
  <c r="F103" i="12"/>
  <c r="G103" i="12"/>
  <c r="H103" i="12"/>
  <c r="I103" i="12"/>
  <c r="J103" i="12"/>
  <c r="O64" i="12"/>
  <c r="P63" i="12" s="1"/>
  <c r="O57" i="12"/>
  <c r="O56" i="12"/>
  <c r="I64" i="12"/>
  <c r="I93" i="12"/>
  <c r="T11" i="12"/>
  <c r="V11" i="12" s="1"/>
  <c r="I36" i="12"/>
  <c r="S25" i="12"/>
  <c r="O25" i="12" s="1"/>
  <c r="T7" i="12"/>
  <c r="I30" i="12"/>
  <c r="V3" i="12"/>
  <c r="I40" i="12"/>
  <c r="V13" i="12"/>
  <c r="I43" i="12"/>
  <c r="P17" i="12"/>
  <c r="O42" i="12" s="1"/>
  <c r="G94" i="12"/>
  <c r="H94" i="12"/>
  <c r="G48" i="12"/>
  <c r="H48" i="12"/>
  <c r="I13" i="12"/>
  <c r="I4" i="12"/>
  <c r="G13" i="12"/>
  <c r="H13" i="12"/>
  <c r="G4" i="12"/>
  <c r="H4" i="12"/>
  <c r="I8" i="12"/>
  <c r="I94" i="12"/>
  <c r="F94" i="12"/>
  <c r="E94" i="12"/>
  <c r="D94" i="12"/>
  <c r="C94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4" i="12"/>
  <c r="I75" i="12"/>
  <c r="O70" i="12"/>
  <c r="P69" i="12" s="1"/>
  <c r="I73" i="12"/>
  <c r="I72" i="12"/>
  <c r="I71" i="12"/>
  <c r="I70" i="12"/>
  <c r="I69" i="12"/>
  <c r="I68" i="12"/>
  <c r="I67" i="12"/>
  <c r="I66" i="12"/>
  <c r="I65" i="12"/>
  <c r="I63" i="12"/>
  <c r="I62" i="12"/>
  <c r="I61" i="12"/>
  <c r="I60" i="12"/>
  <c r="I59" i="12"/>
  <c r="I58" i="12"/>
  <c r="I57" i="12"/>
  <c r="I56" i="12"/>
  <c r="I55" i="12"/>
  <c r="U51" i="12"/>
  <c r="I54" i="12"/>
  <c r="U50" i="12"/>
  <c r="I53" i="12"/>
  <c r="U49" i="12"/>
  <c r="I52" i="12"/>
  <c r="U48" i="12"/>
  <c r="I51" i="12"/>
  <c r="U47" i="12"/>
  <c r="I50" i="12"/>
  <c r="U46" i="12"/>
  <c r="I49" i="12"/>
  <c r="U45" i="12"/>
  <c r="I48" i="12"/>
  <c r="F48" i="12"/>
  <c r="E48" i="12"/>
  <c r="D48" i="12"/>
  <c r="C48" i="12"/>
  <c r="U44" i="12"/>
  <c r="I47" i="12"/>
  <c r="R43" i="12"/>
  <c r="P43" i="12"/>
  <c r="I46" i="12"/>
  <c r="I45" i="12"/>
  <c r="I44" i="12"/>
  <c r="I42" i="12"/>
  <c r="I41" i="12"/>
  <c r="I39" i="12"/>
  <c r="I38" i="12"/>
  <c r="I37" i="12"/>
  <c r="I35" i="12"/>
  <c r="I34" i="12"/>
  <c r="I33" i="12"/>
  <c r="I32" i="12"/>
  <c r="I31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R17" i="12"/>
  <c r="Q42" i="12" s="1"/>
  <c r="Q17" i="12"/>
  <c r="P42" i="12" s="1"/>
  <c r="I17" i="12"/>
  <c r="V16" i="12"/>
  <c r="I16" i="12"/>
  <c r="V9" i="12"/>
  <c r="I15" i="12"/>
  <c r="I14" i="12"/>
  <c r="V12" i="12"/>
  <c r="F13" i="12"/>
  <c r="E13" i="12"/>
  <c r="D13" i="12"/>
  <c r="C13" i="12"/>
  <c r="V15" i="12"/>
  <c r="I5" i="12"/>
  <c r="I6" i="12"/>
  <c r="V10" i="12"/>
  <c r="I10" i="12"/>
  <c r="V14" i="12"/>
  <c r="I11" i="12"/>
  <c r="V8" i="12"/>
  <c r="I9" i="12"/>
  <c r="S7" i="12"/>
  <c r="S17" i="12" s="1"/>
  <c r="R42" i="12" s="1"/>
  <c r="I7" i="12"/>
  <c r="V6" i="12"/>
  <c r="I12" i="12"/>
  <c r="V5" i="12"/>
  <c r="F4" i="12"/>
  <c r="E4" i="12"/>
  <c r="D4" i="12"/>
  <c r="C4" i="12"/>
  <c r="V4" i="12"/>
  <c r="I3" i="12"/>
  <c r="S35" i="12" l="1"/>
  <c r="P61" i="12"/>
  <c r="P64" i="12" s="1"/>
  <c r="P62" i="12"/>
  <c r="P67" i="12"/>
  <c r="P78" i="12"/>
  <c r="P79" i="12"/>
  <c r="P80" i="12"/>
  <c r="P73" i="12"/>
  <c r="P76" i="12"/>
  <c r="P74" i="12"/>
  <c r="P75" i="12"/>
  <c r="O58" i="12"/>
  <c r="P55" i="12" s="1"/>
  <c r="P68" i="12"/>
  <c r="T17" i="12"/>
  <c r="S42" i="12" s="1"/>
  <c r="I95" i="12"/>
  <c r="J48" i="12" s="1"/>
  <c r="U43" i="12"/>
  <c r="U17" i="12"/>
  <c r="T42" i="12" s="1"/>
  <c r="G95" i="12"/>
  <c r="H95" i="12"/>
  <c r="C95" i="12"/>
  <c r="D95" i="12"/>
  <c r="E95" i="12"/>
  <c r="F95" i="12"/>
  <c r="V7" i="12"/>
  <c r="P81" i="12" l="1"/>
  <c r="P57" i="12"/>
  <c r="U42" i="12"/>
  <c r="V48" i="12" s="1"/>
  <c r="P56" i="12"/>
  <c r="P70" i="12"/>
  <c r="V17" i="12"/>
  <c r="C96" i="12"/>
  <c r="E96" i="12"/>
  <c r="F96" i="12"/>
  <c r="D96" i="12"/>
  <c r="G96" i="12"/>
  <c r="H96" i="12"/>
  <c r="J13" i="12"/>
  <c r="J94" i="12"/>
  <c r="V45" i="12" l="1"/>
  <c r="V49" i="12"/>
  <c r="W51" i="12"/>
  <c r="X51" i="12" s="1"/>
  <c r="W46" i="12"/>
  <c r="X46" i="12" s="1"/>
  <c r="V43" i="12"/>
  <c r="V44" i="12"/>
  <c r="W44" i="12"/>
  <c r="X44" i="12" s="1"/>
  <c r="W45" i="12"/>
  <c r="X45" i="12" s="1"/>
  <c r="V46" i="12"/>
  <c r="V47" i="12"/>
  <c r="V51" i="12"/>
  <c r="V50" i="12"/>
  <c r="P58" i="12"/>
  <c r="W50" i="12"/>
  <c r="X50" i="12" s="1"/>
  <c r="W43" i="12"/>
  <c r="X43" i="12" s="1"/>
  <c r="W47" i="12"/>
  <c r="X47" i="12" s="1"/>
  <c r="W49" i="12"/>
  <c r="X49" i="12" s="1"/>
  <c r="W48" i="12"/>
  <c r="X48" i="12" s="1"/>
  <c r="O10" i="12"/>
  <c r="O4" i="12"/>
  <c r="O3" i="12"/>
  <c r="L3" i="12" s="1"/>
  <c r="O13" i="12"/>
  <c r="O6" i="12"/>
  <c r="O15" i="12"/>
  <c r="O9" i="12"/>
  <c r="O11" i="12"/>
  <c r="O16" i="12"/>
  <c r="L16" i="12" s="1"/>
  <c r="O5" i="12"/>
  <c r="O12" i="12"/>
  <c r="O7" i="12"/>
  <c r="O8" i="12"/>
  <c r="O14" i="12"/>
  <c r="I96" i="12"/>
  <c r="J95" i="12"/>
  <c r="L10" i="12" l="1"/>
  <c r="L12" i="12"/>
  <c r="L4" i="12"/>
  <c r="O17" i="12"/>
  <c r="M17" i="12" l="1"/>
  <c r="O23" i="12"/>
  <c r="V35" i="12"/>
  <c r="O35" i="12" s="1"/>
  <c r="X36" i="12" l="1"/>
  <c r="Y36" i="12"/>
  <c r="Q36" i="12"/>
  <c r="Z36" i="12"/>
  <c r="S36" i="12"/>
  <c r="U36" i="12"/>
  <c r="P36" i="12"/>
  <c r="T36" i="12"/>
  <c r="W36" i="12"/>
  <c r="R36" i="12"/>
  <c r="V36" i="12"/>
  <c r="O36" i="12" l="1"/>
  <c r="U37" i="12"/>
  <c r="Z37" i="12"/>
  <c r="AU122" i="10"/>
  <c r="AU122" i="10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<sst xmlns="http://schemas.openxmlformats.org/spreadsheetml/2006/main" count="5698" uniqueCount="948">
  <si>
    <t>1987-03-01~1989-09-08 (00고/경기)
1989-08-09~1993-02-28 (00중/경기)
1993-03-01~1999-02-28 (00고/경기)
1999-03-01~1999-08-31 (00중/경기)
1999-09-01~2004-02-24 (00중/경기)
2004-03-01~2005-02-28 (00중/경기)
2005-03-01~2007-02-28 (00고/경기)
2007-03-01~2010-02-28 (00고/경기)
2010-03-01~2011-02-28 (00고/경기)
2011-03-01~2015-02-28 (00고/경기)
2015-03-01~2018-02-28 (00고/경기)
2018-03-01~2023-03-01 (00중/경기)
의원면직</t>
  </si>
  <si>
    <t>2017-03-01~2018-02-28 (00고/경기)
2018-03-01~2021-02-28 (00중/경기)
2021-03-01~2021-08-31 (00고/경기)
2021-09-01~2021-06-30 (00중/경기)</t>
  </si>
  <si>
    <t>2000-03-01~2003-02-28 (00고/경기)
2003-03-01~2012-02-29 (00고/경기)
2012-03-01~2020-02-29 (00고/경기)
2020-03-01~2022-06-08 (00고/경기)</t>
  </si>
  <si>
    <t>1999-03-01~2002-02-28 (00중/경기)
2002-03-01~2008-02-29 (00고/경기)
2008-03-01~2010-02-28 (00중/경기)
2010-03-01~2014-02-28 (00고/경기)
2014-03-01~2019-02-28 (00고/경기)
2019-03-01~2020-11-11 (00중/경기)</t>
  </si>
  <si>
    <t>1992-03-02~1994-02-28 (00중/경기)
1994-03-01~1999-02-28 (00중/경기)
1999-03-01~2004-02-29 (00중/경기)
2004-03-01~2008-08-31 (00중/경기)
2008-09-01~2014-02-28 (00교육청/경기)
2014-03-01~2016-02-28 (00고/경기)
2016-03-01~2017-08-31 (00고/경기)
2017-09.01~2021-08-31 (00고/경기)
2021-09-01~  (00고/경기)</t>
  </si>
  <si>
    <t>1988-09-01~1992-02-29 (00중/경기)
1992-03-01~1998-02-28 (00중/경기)
1998-03-01~2000-02-29 (00고/경기)
2000-03-01~2005-02-28 (00고/경기)
2005-03-01~2007-02-28 (00중/경기)
2007-03-01~2009-02-28 (00중/경기)
2009-03-01~2012-02-29 (00중/경기)
2012-03-01~2017-02-28 (00고/경기)
2017-03-01~2018-02-28 (00중/경기)
2019-03-01~2021-03-09 (00고/경기)</t>
  </si>
  <si>
    <t>1994-03-01~1999-02-28 00고(경기)
1999-03-01~2001-02-28 00중(경기)
2001-03-01~2003-02-28 00중(경기)
2003-03-01~20012-02-29 (00고/경기)
2012-03-01~2018-02-28 (00고/경기)
2018-03-01~2020-02-29 (00고/경기)
2020-03-01~2021-02-28 (00고/경기)</t>
  </si>
  <si>
    <t>성희롱, 성폭력 예방교육 
심리치료 및 상담프로그램 운영
민형사상 조치시 교육지원청 변호사
연계 법률 자문 지원</t>
  </si>
  <si>
    <t>2020-03-01~2021-02-28 (OO초/경기)
2021-03-01~2021-12-06 (OO초/경기)</t>
  </si>
  <si>
    <t>2019-11-05
2019-11-08
2019-11-11
2019-11-14~
2019-12-31
(53일)</t>
  </si>
  <si>
    <t>1988-03-01~1991-02-28 (00중/경기)
1991-03-01~1993-02-28 (00중/경기)
1993-03-01~1997-02-28 (00중/경기)
1997-03-01~2002-02-28 (00중/경기)
2002-03-01~2007-02-28 (00중/경기)
2007-03-01~2014-02-28 (00중/경기)
2014-03-01~2016-08-31 (00중/경기)
2016-09-01~2018-08-31 (00중/경기)
2018-09-01~2022-08-31 (00중/경기)
2022-09-01~  (00중/경기)</t>
  </si>
  <si>
    <t>1999-08-18~2001-06-12 (OO초/경기)
2001-06-14~2004-02-28 (OO초/경기)
2004-03-01~2006-02-28 (OO초/경기)
2006-03-01~2010-02-28 (OO초/경기)
2010-03-01~2016-02-29 (OO초/경기)
2016-03-01~2021-02-28 (OO초/경기)
2021-03-01~2022-02-28 (OO초/경기)
2022-03-01~ (OO초/경기)</t>
  </si>
  <si>
    <t>2002-03-01~2005-02-28 (00중/경기)
2005-03-01~2006-02-28 (00중/경기)
2006-03-01~2007-02-28 (00중/경기)
2007-03-01~2013-02-28 (00중/경기)
2013-03-01~2018-02-28 (00고/경기)
2018-03-01~2020-02-28 (00중/경기)
2020-03-01~2023-02-28 (00고/경기)
2023-03-01~(00중/경기)</t>
  </si>
  <si>
    <t>2004-03-01~2021-08-31 (00고/경기)</t>
  </si>
  <si>
    <t>2006-03-01~2008-02-29 (00중/경기)
2008-03-01~2013-02-28 (00중/경기)
2013-03-01~2017-02-28 (00고/경기)
2017-03-01~2019-02-28 (00중/경기)
2019-03-01~2020-12-20 (00고/경기)</t>
  </si>
  <si>
    <t>2008-02-29~2013-02-28 (00중/경기)
2013-03-01~2018-02-28 (00중/경기)
2018-03-01~2019-03-31 (00중/경기)</t>
  </si>
  <si>
    <t>피해 학생 및 학부모 대상 상담</t>
  </si>
  <si>
    <t>교육분야 성희롱
성폭력 신고센터</t>
  </si>
  <si>
    <t xml:space="preserve">피해학생 대상 위클래스 상담 </t>
  </si>
  <si>
    <t>외부기관 연계 심리상담 및 조언</t>
  </si>
  <si>
    <t>현재 기준
재직여부
(O/X)</t>
  </si>
  <si>
    <t>사안처리
지원
상담전문가 
유선지원</t>
  </si>
  <si>
    <t>수업배제
업무배제
평가배제
병가</t>
  </si>
  <si>
    <t>부적절한 신체접촉 및 언어적 성희롱</t>
  </si>
  <si>
    <t>전문상담교사와 심리 상담 지원</t>
  </si>
  <si>
    <t>광주하남교육지원청
경기도교육청</t>
  </si>
  <si>
    <t>2022-06-09
~06-13</t>
  </si>
  <si>
    <t>학생 대상 심리상담 및 보호조치</t>
  </si>
  <si>
    <t>실시 기관
(교육청/학교/경찰 등)</t>
  </si>
  <si>
    <t>2020-11~
2020-12</t>
  </si>
  <si>
    <t>기숙사 침입 및 불필요한 신체접촉</t>
  </si>
  <si>
    <t>언어적 성희롱, 부적절한 신체접촉</t>
  </si>
  <si>
    <t>피해학생 및 학부모 지원 거부</t>
  </si>
  <si>
    <t>조사기관
(교육청/교육지원청)</t>
  </si>
  <si>
    <t>전교생 성희롱, 성폭력 예방교육</t>
  </si>
  <si>
    <t>피해학부모가 학폭심의 미개최 요구</t>
  </si>
  <si>
    <t>피해학생 및 학부모측이 원치 않음</t>
  </si>
  <si>
    <t>2020-10-27~
11-03</t>
  </si>
  <si>
    <t>수업배제
업무배제
연가, 병가</t>
  </si>
  <si>
    <t>위센터 상담사 파견 및 심리검사</t>
  </si>
  <si>
    <t>성차별적 발언, 언어적 성희롱</t>
  </si>
  <si>
    <t>학교/경찰</t>
  </si>
  <si>
    <t>도교육청</t>
  </si>
  <si>
    <t>감사실시여부</t>
  </si>
  <si>
    <t>의정부시</t>
  </si>
  <si>
    <t>감봉(3월)</t>
  </si>
  <si>
    <t>경기도교육청</t>
  </si>
  <si>
    <t>안양동안경찰서</t>
  </si>
  <si>
    <t>위례한빛중</t>
  </si>
  <si>
    <t>동두천시</t>
  </si>
  <si>
    <t>정직3월</t>
  </si>
  <si>
    <t>과천경찰서</t>
  </si>
  <si>
    <t>한광여고</t>
  </si>
  <si>
    <t>안양서중</t>
  </si>
  <si>
    <t>감봉1월</t>
  </si>
  <si>
    <t>학교(법인)</t>
  </si>
  <si>
    <t>양평경찰서</t>
  </si>
  <si>
    <t>경화여자고</t>
  </si>
  <si>
    <t>학교, 경찰</t>
  </si>
  <si>
    <t>김포외국어고</t>
  </si>
  <si>
    <t>신고기관</t>
  </si>
  <si>
    <t>학교(학부모)</t>
  </si>
  <si>
    <t>신고일자</t>
  </si>
  <si>
    <t>고양경찰서</t>
  </si>
  <si>
    <t>구리남양주</t>
  </si>
  <si>
    <t>정직1월</t>
  </si>
  <si>
    <t>수원서부경찰서</t>
  </si>
  <si>
    <t>동두천여중</t>
  </si>
  <si>
    <t>정직 3월</t>
  </si>
  <si>
    <t>경기창조고</t>
  </si>
  <si>
    <t>한광여중</t>
  </si>
  <si>
    <t>광명북고</t>
  </si>
  <si>
    <t>교육지원청</t>
  </si>
  <si>
    <t>성차별적 발언</t>
  </si>
  <si>
    <t>퇴계원고</t>
  </si>
  <si>
    <t>접근금지조치</t>
  </si>
  <si>
    <t>화성오산</t>
  </si>
  <si>
    <t>전수조사</t>
  </si>
  <si>
    <t>한겨레중</t>
  </si>
  <si>
    <t>광주하남</t>
  </si>
  <si>
    <t>SNS 제보</t>
  </si>
  <si>
    <t>감봉(1월)</t>
  </si>
  <si>
    <t>언어적 성희롱</t>
  </si>
  <si>
    <t>실시기간</t>
  </si>
  <si>
    <t>신고센터</t>
  </si>
  <si>
    <t>동두천양주</t>
  </si>
  <si>
    <t>동두천경찰서</t>
  </si>
  <si>
    <t>포천경찰서</t>
  </si>
  <si>
    <t>안양과천</t>
  </si>
  <si>
    <t>의정부경찰서</t>
  </si>
  <si>
    <t>학생(학부모)</t>
  </si>
  <si>
    <t>명륜여자중학교</t>
  </si>
  <si>
    <t>해당연도</t>
  </si>
  <si>
    <t>의정부공고</t>
  </si>
  <si>
    <t>일산컨벤션고</t>
  </si>
  <si>
    <t>피해자 지원</t>
  </si>
  <si>
    <t>대안여중</t>
  </si>
  <si>
    <t>안산동산고</t>
  </si>
  <si>
    <t>수원중부경찰서</t>
  </si>
  <si>
    <t>과천여고</t>
  </si>
  <si>
    <t>여주자영농고</t>
  </si>
  <si>
    <t>부천소사경찰서</t>
  </si>
  <si>
    <t>산마루초</t>
  </si>
  <si>
    <t>경화여중</t>
  </si>
  <si>
    <t>사건 개요</t>
  </si>
  <si>
    <t>기간제교사</t>
  </si>
  <si>
    <t>분리방법</t>
  </si>
  <si>
    <t>지원 기간</t>
  </si>
  <si>
    <t>담임교체</t>
  </si>
  <si>
    <t>파주여자고</t>
  </si>
  <si>
    <t>남양주시</t>
  </si>
  <si>
    <t>시각적 성희롱</t>
  </si>
  <si>
    <t>2019-10</t>
  </si>
  <si>
    <t>방문 조사</t>
  </si>
  <si>
    <t>여주경찰서</t>
  </si>
  <si>
    <t>인지기관</t>
  </si>
  <si>
    <t>교사 신고</t>
  </si>
  <si>
    <t>학생 상담</t>
  </si>
  <si>
    <t>분리
기간</t>
  </si>
  <si>
    <t>학부모신고</t>
  </si>
  <si>
    <t>방문 컨설팅</t>
  </si>
  <si>
    <t>수업배제</t>
  </si>
  <si>
    <t>정보부존재</t>
  </si>
  <si>
    <t>일산서부경찰서</t>
  </si>
  <si>
    <t>국민신문고</t>
  </si>
  <si>
    <t>관할/지역</t>
  </si>
  <si>
    <t>불문경고</t>
  </si>
  <si>
    <t>학생 신고</t>
  </si>
  <si>
    <t>조사
기간</t>
  </si>
  <si>
    <t>양주경찰서</t>
  </si>
  <si>
    <t>학생접촉
금지</t>
  </si>
  <si>
    <t>영신여자고</t>
  </si>
  <si>
    <t>장학, 컨설팅</t>
  </si>
  <si>
    <t>학생 민원</t>
  </si>
  <si>
    <t>광주경찰서</t>
  </si>
  <si>
    <t>유선 민원</t>
  </si>
  <si>
    <t>학교
양평원</t>
  </si>
  <si>
    <t>제3자 제보</t>
  </si>
  <si>
    <t>인지일자</t>
  </si>
  <si>
    <t>학교 신고</t>
  </si>
  <si>
    <t>설문 및 상담</t>
  </si>
  <si>
    <t>보고 기관</t>
  </si>
  <si>
    <t>보고일자</t>
  </si>
  <si>
    <t>부천오정경찰서</t>
  </si>
  <si>
    <t>인지경로</t>
  </si>
  <si>
    <t>조사방법</t>
  </si>
  <si>
    <t>학부모 면담</t>
  </si>
  <si>
    <t>학부모 상담</t>
  </si>
  <si>
    <t>학부모 신고</t>
  </si>
  <si>
    <t>연가처리</t>
  </si>
  <si>
    <t>경기도
교육청</t>
  </si>
  <si>
    <t>학생신고</t>
  </si>
  <si>
    <t>이천경찰서</t>
  </si>
  <si>
    <t>안성경찰서</t>
  </si>
  <si>
    <t>김포경찰서</t>
  </si>
  <si>
    <t>117,SPO</t>
  </si>
  <si>
    <t>수업배제
병가</t>
  </si>
  <si>
    <t>정직
파면</t>
  </si>
  <si>
    <t>접촉금지</t>
  </si>
  <si>
    <t>방문컨설팅</t>
  </si>
  <si>
    <t>학교
(아동보호
전문기관)</t>
  </si>
  <si>
    <t>담임배제
수업배제
업무배제</t>
  </si>
  <si>
    <t>학교
경기북서부
해바라기센터</t>
  </si>
  <si>
    <t>수업배제, 
병가, 연가</t>
  </si>
  <si>
    <t>법원 판결에 
따른 당연퇴직</t>
  </si>
  <si>
    <t>수업배제
업무배제
출근정지</t>
  </si>
  <si>
    <t>경기도성폭력
전담신고센터</t>
  </si>
  <si>
    <t>교육지원청
경찰서,군청</t>
  </si>
  <si>
    <t>수업배제
담임배제
학교장경고</t>
  </si>
  <si>
    <t>언어적 성희롱 및 성추행</t>
  </si>
  <si>
    <t>서류검토 결과 확인안됨</t>
  </si>
  <si>
    <t>학교, 
아동보호
전문기관</t>
  </si>
  <si>
    <t>보호자
(신고 후 취소)</t>
  </si>
  <si>
    <t>학교
경찰
성폭력상담소</t>
  </si>
  <si>
    <t>피해학생 대상 학급교체</t>
  </si>
  <si>
    <t>업무배제
출근금지
담임교체</t>
  </si>
  <si>
    <t>재직기간
(학교명/지역)</t>
  </si>
  <si>
    <t>경기도
교육청
교육지원청</t>
  </si>
  <si>
    <t>형태
(사립/국립/공립)</t>
  </si>
  <si>
    <t>피해학생 대상 심리상담</t>
  </si>
  <si>
    <t>교육지원청
감사센터 조사</t>
  </si>
  <si>
    <t>수업배제,
임시담임교체</t>
  </si>
  <si>
    <t>피해자 심리상담 및 조언</t>
  </si>
  <si>
    <t xml:space="preserve"> 수업배제, 
업무배제</t>
  </si>
  <si>
    <t>※공란은 정보부존재입니다</t>
  </si>
  <si>
    <t>2018-10-17~
종업식</t>
  </si>
  <si>
    <t>1991-06-01~2003-02-28 (00고/경기)
2003-03-01~2008-02-29 (00중/경기)
2008-03-01~2012-02-29 (00중/경기)
2012-03-01~2015-02-28 (00고/경기)
2015-03-01~2017-02-28 (00고/경기)
2017-03-01~2022-02-28 (00고/경기)
2022-03-01~ (00고/경기)</t>
  </si>
  <si>
    <t>1993-03-01~2007-02-28 (00고/경기)
2007-03-01~2010-02-28 (00고/경기)
2010-03-01~2019-02-28 (00고/경기)
2019-03-01~  (00고/경기)</t>
  </si>
  <si>
    <t>2005-03-01~2012-02-29 (00중/경기)
2012-03-01.~2014.-02-28 (00고/경기)
2014-03-01~2016-02-29 (00고/경기)
2016-03-01~ (00고/경기)</t>
  </si>
  <si>
    <t>2008-03-01~2012-02-29 00고등학교(경기)
2012-03-01~2016-02-29 (00중/경기)
2016-03-01~2023-02-28 (00중/경기)
2023-03-01~ (00고/경기)</t>
  </si>
  <si>
    <t>2013-03-01~2017-02-28 (00고/경기)
2017-03-01~2022-02-28 (00고/경기)
2022-03-01~ (00고/경기)</t>
  </si>
  <si>
    <t>2015-09-01~2019-02-28 (OO초/경기)
2019-03-01~2021-02-28 (OO초/경기)
2022-03-01~  (OO초/경기)</t>
  </si>
  <si>
    <t>2016-03-01~2020-02-29 (00중/경기)
2020-03-01~2022-02-28 (00중/경기)
2022-03-01~ (00중/경기)</t>
  </si>
  <si>
    <t>징계 종류
- 파면, 해임, 강등, 정직, 감봉,
견책, 불문경고, 기타 중 하나로 기재
- 기타의 경우 괄호 안에 내용을 기술</t>
  </si>
  <si>
    <t>전문가 초빙 교육과정 연계 학급별 
성희롱, 성폭력 예방교육 
교내 상담 및 신고센터 안내
전수조사 결과 기반 피해 회복 지원</t>
  </si>
  <si>
    <t>2005-03-01~2010-02-28 00중(경기)
2010-03-01~2014-02-28 00중(경기)
2014-03-01~2019-02-28 00중(경기)
2019-03-01~2022-02-28 (00고/경기)
2022-03-01~ (00중/경기)</t>
  </si>
  <si>
    <t>피해학생(4명) 대상 심리상담 및 지원, 치료 및 요양 지원 안내
(2019-7-22 / 학폭심의)</t>
  </si>
  <si>
    <t>피해학생 및 학부모 원치 않음
전교생대상성희롱, 성폭력 예방교육 
교내 상담 및 신고센터 안내</t>
  </si>
  <si>
    <t>2011-03-01~2015-02-28 (00고/경기)
2015-03-01~2016-02-29 (00고/경기)
2016-03-01~2019-02-28 (00고/경기)
2019-03-01~2020-02-29 (00중/경기)
2020-03-01~ (00중/경기)</t>
  </si>
  <si>
    <t>1993-03-20~1995-02-28 (OO초/경기)
1999-03-01~2004-02-29 (OO초/경기)
2004-03-01~2008-02-29 (OO초/경기)
2008-03-01~2010-02-28 (OO초/경기)
2010-03-01~2015-02-28 (OO초/경기)
2015-03-01~2017-02-28 (OO초/경기)
2017-03-01~2020-06-19 (OO초/경기)</t>
  </si>
  <si>
    <t>- 시간, 장소, 가해자의 구체적 표현 또는 행위 등을 구체적으로 기재할 것
- 상세내용은 별지 제출할 것</t>
  </si>
  <si>
    <t>2004-06-11~2018-08-01 (00중/경기)</t>
  </si>
  <si>
    <t>2022-09-21 공무원범죄 수사결과통보(혐의없음)</t>
  </si>
  <si>
    <t>전교생 대상 성희롱 성폭력예방교육
피해학생 대상 상담(2019-11-06)</t>
  </si>
  <si>
    <t>피해학생(15명) 대상 심리상담 및 지원(2019-4-18 / 학폭심의)</t>
  </si>
  <si>
    <t>피해학생 대상 전문상담기관 의뢰 
상담지원(2019-10-10 / 학폭심의)</t>
  </si>
  <si>
    <t>피해학생 긴급조치 1호(상담)
피해학생 자퇴(2019-07-19 미등교)</t>
  </si>
  <si>
    <t>피해학생(14명) 대상 심리상담 및 지원(2019-7-17 / 학폭심의)</t>
  </si>
  <si>
    <t>Wee클래스 상담교사와 상담 진행중
(05-27/ 학폭심의 보호조치 1호)</t>
  </si>
  <si>
    <t>2019-05-28
2019-06-05
2019-06-17
2019-07-11</t>
  </si>
  <si>
    <t>익명 신고에 따른 개별적인 보호조치는 미실시하였으나 성폭력 예방교육 실시</t>
  </si>
  <si>
    <t>교육청 징계 의결 요구 내역
(사립의 경우 징계권고 내역)</t>
  </si>
  <si>
    <t>졸업시까지 심리상담 및 조언,
일시보호, 치료를 위한 요양 지원</t>
  </si>
  <si>
    <t>외부기관 연계 심리상담 및 조언
치료 및 치료를 위한 요양</t>
  </si>
  <si>
    <t>피해학생 대상 상담교사의 상담지원
(학폭심의 1호 보호조치)</t>
  </si>
  <si>
    <t>Wee클래스 상담지원 실시 
추후 전문담기관 및 의료기관 지원</t>
  </si>
  <si>
    <t xml:space="preserve">출석 인정 결석 처리, 외부기관 연계 
심리상담 지원 등 </t>
  </si>
  <si>
    <t>4일간 학교장 허가 교외체험학습
전문상담센터 안내 및 연계</t>
  </si>
  <si>
    <t>담임교사 및 교내상담사 상담지원
(외부기관 상담 원치 않음)</t>
  </si>
  <si>
    <t>학생 및 교직원 대상 성희롱, 성폭력, 성범죄 예방교육 실시</t>
  </si>
  <si>
    <t>피해학생 및 학부모 면담 
Wee센터 활용 상담 후 보호조치</t>
  </si>
  <si>
    <t>피해학생, 학부모 공론화 원치않음
학교폭력대책위원회 미개최 요구</t>
  </si>
  <si>
    <t>2019-04-01/
2019-04-25~
2019-04-26</t>
  </si>
  <si>
    <t>2019-08-30 공무원범죄 수사 결과 통보(혐의없음, 송치)</t>
  </si>
  <si>
    <t>피해학생 대상 외부기관 집단상담
(4명, 총 13회)
피해학생 보호조치 1,,2,3,6호(학폭심의/2019.5.13.)</t>
  </si>
  <si>
    <t>2021-05-25~
2021-06-30
2021-11-01~
2022-06-30</t>
  </si>
  <si>
    <t>2021-05-25~
2021-06-30 /
2021-11-01~
2022-06-30</t>
  </si>
  <si>
    <t>2018-06-07~
2018-07-13,
2018-06-25~2018-06-27</t>
  </si>
  <si>
    <t>2020-10-29~
2021-01-31
2021-03-31~
2021-04-14</t>
  </si>
  <si>
    <t>1990-06-15~1993-02-28 (00중/경기)
1993-03-01~1996-02-29 (00중/경기)
1996-03-01~2000-02-29 (00중/경기)
2000-03-01~2002-02-28 (00고/경기)
2002-03-01~2005-02-28 (00고/경기)
2005-03-01~2010-02-28 (00중/경기)
2010-03-01~2011-02-28 (00고/경기)
2011-03-01~2014-02-28 (00중/경기)
2014-03-01~2019-02-28 (00중/경기)
2019-03-01~2020-02-29 (00중/경기)
2020-03-01~ (00중/경기)</t>
  </si>
  <si>
    <t>경찰에 신변조사 요청 및 경기북동부 해바라기센터 안내 
동두천성폭력상담소 연계 상담지원</t>
  </si>
  <si>
    <t>교직원 및 전교생 대상 성폭력예방교육, 아동학대 예방교육
성폭력상담소 및 전문기관 연계안내</t>
  </si>
  <si>
    <t>1990-04-01~1995-02-28 (00고/경기)
1995-03-01~2003-02-28 (00고/경기)
2003-03-01~2009-02-28 (00고/경기)
2009-03-01~2014-02-28 (00고/경기)
2014-03-01~2016-02-29 (00고/경기)
2016-03-01~2019-02-28 (00고/경기)
2019-03-01~2022-08-31 (00중/경기)
2022-09-01~ (00고/경기)</t>
  </si>
  <si>
    <t>1998-03-01~2001-02-28 (00중/경기)
2001-03-01~2008-02-29 (00고/경기)
2008-03-01~2011-02-28 (00중/경기)
2011-03-01~2016-02-29 (00고/경기)
2016-03-01~2018-02-28 (00중/경기)
2018-03-01~2020-02-29 (00고/경기)
2020-03-01~2022-08-31 (00중/경기)
2022-09-01~ (00중/경기)</t>
  </si>
  <si>
    <t>업무배제, 
수업배제</t>
  </si>
  <si>
    <t>최초 사건 인지</t>
  </si>
  <si>
    <t>성남시 
아동복지팀</t>
  </si>
  <si>
    <t>담임배제
업무배제</t>
  </si>
  <si>
    <t xml:space="preserve">교내 전수조사 </t>
  </si>
  <si>
    <t>연가 및 
질병휴직</t>
  </si>
  <si>
    <t>경기남부지방경찰청</t>
  </si>
  <si>
    <t>학교 및 
교육청</t>
  </si>
  <si>
    <t>2019--09-09</t>
  </si>
  <si>
    <t>접촉금지
업무배제</t>
  </si>
  <si>
    <t>아동보호전문기관</t>
  </si>
  <si>
    <t>피해학생(4명) 상담</t>
  </si>
  <si>
    <t>2017~2019</t>
  </si>
  <si>
    <t>업무배제
출근중지</t>
  </si>
  <si>
    <t>신고여부
(O/X)</t>
  </si>
  <si>
    <t>지원여부
(O/X)</t>
  </si>
  <si>
    <t>병가, 연가,
휴직</t>
  </si>
  <si>
    <t>학교급
(초/중/고)</t>
  </si>
  <si>
    <t>실시여부
(O/X)</t>
  </si>
  <si>
    <t>수업분리
출근중지</t>
  </si>
  <si>
    <t>학교
성폭력 상담소</t>
  </si>
  <si>
    <t>수업배제
담임업무배제</t>
  </si>
  <si>
    <t>청와대 국민청원</t>
  </si>
  <si>
    <t>2018-08-01</t>
  </si>
  <si>
    <t>안산디자인문화고</t>
  </si>
  <si>
    <t>학교 내 음란행위</t>
  </si>
  <si>
    <t>피해자 특정되지 않음</t>
  </si>
  <si>
    <t>교육(지원)청 조사</t>
  </si>
  <si>
    <t>출근중지
수업배제</t>
  </si>
  <si>
    <t>수사/재판 진행 상황</t>
  </si>
  <si>
    <t>학교명
(실명)</t>
  </si>
  <si>
    <t>교육조건부 기소유예</t>
  </si>
  <si>
    <t>접촉금지
수업배제</t>
  </si>
  <si>
    <t>노비따쓰음악학교</t>
  </si>
  <si>
    <t>경기도북부경찰청</t>
  </si>
  <si>
    <t>동아리 
업무배제</t>
  </si>
  <si>
    <t>직위해제일
(기간)</t>
  </si>
  <si>
    <t>학교,교육지원청</t>
  </si>
  <si>
    <t>담임교체
직무배제</t>
  </si>
  <si>
    <t>연가 및 
병가처리</t>
  </si>
  <si>
    <t>인터넷
(페이스북)</t>
  </si>
  <si>
    <t>징계 대상 연번</t>
  </si>
  <si>
    <t>수업배제,
업무배제</t>
  </si>
  <si>
    <t>익명/실명 신고 여부</t>
  </si>
  <si>
    <t>2018~2019</t>
  </si>
  <si>
    <t>학교, 교육지원청</t>
  </si>
  <si>
    <t>2021-12-10.</t>
  </si>
  <si>
    <t>수업배제
담임배제</t>
  </si>
  <si>
    <t>피해자-가해자 분리</t>
  </si>
  <si>
    <t>실제 징계 내역</t>
  </si>
  <si>
    <t>폭언, 언어적 성희롱</t>
  </si>
  <si>
    <t>학부모 유선신고</t>
  </si>
  <si>
    <t>수업배제
업무배제</t>
  </si>
  <si>
    <t>관할 교육청 보고</t>
  </si>
  <si>
    <t>2021.11.15.</t>
  </si>
  <si>
    <t>2021.12.08.</t>
  </si>
  <si>
    <t>조사여부
(O/X)</t>
  </si>
  <si>
    <t>2019.03.07.</t>
  </si>
  <si>
    <t>2021.01.27.</t>
  </si>
  <si>
    <t>수업대체
담임교체</t>
  </si>
  <si>
    <t>2022.10.17.</t>
  </si>
  <si>
    <t>2022.02.25.</t>
  </si>
  <si>
    <t>2015.02.13.</t>
  </si>
  <si>
    <t>2022.11.14.</t>
  </si>
  <si>
    <t>부적절한 신체접촉</t>
  </si>
  <si>
    <t>2021.03.25.</t>
  </si>
  <si>
    <t>수업배제, 
업무배제</t>
  </si>
  <si>
    <t>2020.12.21.</t>
  </si>
  <si>
    <t>폭언, 폭력, 성추행</t>
  </si>
  <si>
    <t>학교 및
외부기관</t>
  </si>
  <si>
    <t>2021.08.03.</t>
  </si>
  <si>
    <t>2020.12.04.</t>
  </si>
  <si>
    <t>2022.06.02.</t>
  </si>
  <si>
    <t>2019.08.05</t>
  </si>
  <si>
    <t>2020.07.28.</t>
  </si>
  <si>
    <t>2020.04.16</t>
  </si>
  <si>
    <t>2020.10.14</t>
  </si>
  <si>
    <t>2021.09.27.</t>
  </si>
  <si>
    <t>2021.03.24.</t>
  </si>
  <si>
    <t>2020-07-28 공무원범죄 수사 결과 통보(구약식, 혐의없음)</t>
  </si>
  <si>
    <t>2020-12-16 공무원범죄 수사 결과 통보(구약식, 혐의없음)</t>
  </si>
  <si>
    <t>피해학생 5명 대상 심리상담 및 조언
(학교폭력대책자치위원회 심의)</t>
  </si>
  <si>
    <t>전교생 대상 성희롱 성폭력예방교육
피해학생 상담 및 외부기관 상담</t>
  </si>
  <si>
    <t>담임교사 개별상담 및 위클래스 상담
전문인력 파견 상담 및 보호활동지원</t>
  </si>
  <si>
    <t>학생 상담 및 치료지원(개인,집단)
Wee센터 주관 집단 상담 실시</t>
  </si>
  <si>
    <t>교직원 및 전교생 대상 성희롱,
성폭력, 성매매, 양성평등 예방교육</t>
  </si>
  <si>
    <t>피해 학생 대상 심리상담 및 조언을
지원하고자 했으나 피해학생측 거부</t>
  </si>
  <si>
    <t>1991-10-01~1996-02-29 (00중/경기)
1996-03-01~1997-02-28 (00중/경기)
1997-03-01~2000-02-29 (00고/경기)
2000-03-01~2006-02-28 (00고/경기)
2006-03-01~2009-02-28 (00고/경기)
2009-03-01~2013-02-28 (00고/경기)
2013-03-01~2018-02-28 (00고/경기)
2018-03-01~2019-09-04 (00고/경기)</t>
  </si>
  <si>
    <t>1992-09-01~1995-02-28 (OO초/경기)
1995-03-01~1997-02-28 (OO초/경기)
1997-03-01~1999-02-28 (OO초/경기)
1999-03-01~2003-02-28 (OO초/경기)
2003-03-01~2005-02-28 (OO초/경기)
2005-03-01~2011-02-28 (OO초/경기)
2011-03-01~2014-02-28 (OO초.경기)
2014-03-01~2020-08-31 (OO초/경기)</t>
  </si>
  <si>
    <t>1998-03-01~2001-02-28 (00중/경기)
2001-03-01~2008-02-29 (00고/경기)
2008-03-01~2011-02-28 (00중/경기)
2011-03-01~2016-02-29 (00고/경기)
2016-03-01.~2018-02-28 (00중/경기)
2018-03-01.~2020-02-29 (00고/경기)
2020-03-01.~2022-08-31 (00중/경기)
2022-09-01~ (00중/경기)</t>
  </si>
  <si>
    <t>동남고</t>
  </si>
  <si>
    <t>싦명</t>
  </si>
  <si>
    <t>덕현고</t>
  </si>
  <si>
    <t>안일중</t>
  </si>
  <si>
    <t>목암중</t>
  </si>
  <si>
    <t>성추행</t>
  </si>
  <si>
    <t>덕이초</t>
  </si>
  <si>
    <t>양평중</t>
  </si>
  <si>
    <t>죽전고</t>
  </si>
  <si>
    <t>SPO</t>
  </si>
  <si>
    <t>신고</t>
  </si>
  <si>
    <t>트위터</t>
  </si>
  <si>
    <t>대덕중</t>
  </si>
  <si>
    <t xml:space="preserve">실명 </t>
  </si>
  <si>
    <t>방문</t>
  </si>
  <si>
    <t>실렴</t>
  </si>
  <si>
    <t>정직</t>
  </si>
  <si>
    <t>덕소중</t>
  </si>
  <si>
    <t>호평중</t>
  </si>
  <si>
    <t>안중고</t>
  </si>
  <si>
    <t>민원</t>
  </si>
  <si>
    <t>내교</t>
  </si>
  <si>
    <t>감봉</t>
  </si>
  <si>
    <t>선유중</t>
  </si>
  <si>
    <t>한민고</t>
  </si>
  <si>
    <t>상갈중</t>
  </si>
  <si>
    <t>중</t>
  </si>
  <si>
    <t>오산시</t>
  </si>
  <si>
    <t>청암초</t>
  </si>
  <si>
    <t>용인시</t>
  </si>
  <si>
    <t>안성</t>
  </si>
  <si>
    <t>학부모</t>
  </si>
  <si>
    <t>포천</t>
  </si>
  <si>
    <t>금곡고</t>
  </si>
  <si>
    <t>상우고</t>
  </si>
  <si>
    <t>시군구</t>
  </si>
  <si>
    <t>필봉초</t>
  </si>
  <si>
    <t>부천중</t>
  </si>
  <si>
    <t>안양시</t>
  </si>
  <si>
    <t>이천시</t>
  </si>
  <si>
    <t>파주시</t>
  </si>
  <si>
    <t>성남시</t>
  </si>
  <si>
    <t>태전고</t>
  </si>
  <si>
    <t>부원고</t>
  </si>
  <si>
    <t>화정시</t>
  </si>
  <si>
    <t>이천</t>
  </si>
  <si>
    <t>용동중</t>
  </si>
  <si>
    <t>O</t>
  </si>
  <si>
    <t>○</t>
  </si>
  <si>
    <t>고림고</t>
  </si>
  <si>
    <t>동화중</t>
  </si>
  <si>
    <t>하성중</t>
  </si>
  <si>
    <t>연번</t>
  </si>
  <si>
    <t>여주</t>
  </si>
  <si>
    <t>가평</t>
  </si>
  <si>
    <t>이산고</t>
  </si>
  <si>
    <t>나곡중</t>
  </si>
  <si>
    <t>학생</t>
  </si>
  <si>
    <t>고양시</t>
  </si>
  <si>
    <t>학교</t>
  </si>
  <si>
    <t>각종</t>
  </si>
  <si>
    <t>양평군</t>
  </si>
  <si>
    <t>숙지고</t>
  </si>
  <si>
    <t>광주시</t>
  </si>
  <si>
    <t>평택시</t>
  </si>
  <si>
    <t>x</t>
  </si>
  <si>
    <t>여주시</t>
  </si>
  <si>
    <t>조원중</t>
  </si>
  <si>
    <t>안법고</t>
  </si>
  <si>
    <t>포천시</t>
  </si>
  <si>
    <t>지도중</t>
  </si>
  <si>
    <t>김포시</t>
  </si>
  <si>
    <t>송내고</t>
  </si>
  <si>
    <t>안산시</t>
  </si>
  <si>
    <t>삼괴중</t>
  </si>
  <si>
    <t>백암고</t>
  </si>
  <si>
    <t>의정부</t>
  </si>
  <si>
    <t>고</t>
  </si>
  <si>
    <t>양평</t>
  </si>
  <si>
    <t>성호고</t>
  </si>
  <si>
    <t>구리시</t>
  </si>
  <si>
    <t>화홍초</t>
  </si>
  <si>
    <t>부천시</t>
  </si>
  <si>
    <t>안성시</t>
  </si>
  <si>
    <t>도곡초</t>
  </si>
  <si>
    <t>파주</t>
  </si>
  <si>
    <t>경기도</t>
  </si>
  <si>
    <t>부천</t>
  </si>
  <si>
    <t>-</t>
  </si>
  <si>
    <t>경징계</t>
  </si>
  <si>
    <t>X</t>
  </si>
  <si>
    <t>공립</t>
  </si>
  <si>
    <t>중동초</t>
  </si>
  <si>
    <t>김포</t>
  </si>
  <si>
    <t>광명시</t>
  </si>
  <si>
    <t>도당고</t>
  </si>
  <si>
    <t>실명</t>
  </si>
  <si>
    <t>남</t>
  </si>
  <si>
    <t>수원시</t>
  </si>
  <si>
    <t>대평중</t>
  </si>
  <si>
    <t>평택</t>
  </si>
  <si>
    <t>가평군</t>
  </si>
  <si>
    <t>덕산중</t>
  </si>
  <si>
    <t>고양</t>
  </si>
  <si>
    <t>포곡고</t>
  </si>
  <si>
    <t>일자</t>
  </si>
  <si>
    <t>양평고</t>
  </si>
  <si>
    <t>중징계</t>
  </si>
  <si>
    <t>화성시</t>
  </si>
  <si>
    <t>광명</t>
  </si>
  <si>
    <t>경찰서</t>
  </si>
  <si>
    <t>상현고</t>
  </si>
  <si>
    <t>교육청</t>
  </si>
  <si>
    <t>남양고</t>
  </si>
  <si>
    <t>시온고</t>
  </si>
  <si>
    <t>교육부</t>
  </si>
  <si>
    <t>여</t>
  </si>
  <si>
    <t>익명</t>
  </si>
  <si>
    <t>양주시</t>
  </si>
  <si>
    <t>사립</t>
  </si>
  <si>
    <t>해임</t>
  </si>
  <si>
    <t>용인</t>
  </si>
  <si>
    <t>대평고</t>
  </si>
  <si>
    <t>파면</t>
  </si>
  <si>
    <t>성남</t>
  </si>
  <si>
    <t>견책</t>
  </si>
  <si>
    <t>광일중</t>
  </si>
  <si>
    <t>관양고</t>
  </si>
  <si>
    <t>수원</t>
  </si>
  <si>
    <t>송산고</t>
  </si>
  <si>
    <t>세마중</t>
  </si>
  <si>
    <t>신봉고</t>
  </si>
  <si>
    <t>성별</t>
  </si>
  <si>
    <t>성남고</t>
  </si>
  <si>
    <t>양지중</t>
  </si>
  <si>
    <t>컨설팅</t>
  </si>
  <si>
    <t>안산</t>
  </si>
  <si>
    <t>가해자</t>
  </si>
  <si>
    <t>병가</t>
  </si>
  <si>
    <t>이목중</t>
  </si>
  <si>
    <t>초</t>
  </si>
  <si>
    <t>2018-12-31 공무원범죄 수사 결과 통보(혐의없음)</t>
  </si>
  <si>
    <t>2019-10-31 공무원범죄 수사 결과 통보(혐의없음)</t>
  </si>
  <si>
    <t>2019-06-05~
2020-01-04
(질병휴직)</t>
  </si>
  <si>
    <t>2019-10-21 공무원범죄 수사 결과 통보(기소유예)</t>
  </si>
  <si>
    <t>2010-03-01~2021-06-25 (00중/경기)</t>
  </si>
  <si>
    <t>1988-03-21~2018-08-01 (00중/경기)</t>
  </si>
  <si>
    <t>피해학생 및 학부모가 원하는 시점
상담 및 심리치료 지원</t>
  </si>
  <si>
    <t>(1~2차)학교/ 교육지원청, 경찰, 학교 합동 설문</t>
  </si>
  <si>
    <t>2019-07-09 공무원범죄 수사 결과 통보(기소)</t>
  </si>
  <si>
    <t>2020-04-10 공무원범죄 수사 결과 통보(기소)</t>
  </si>
  <si>
    <t>2019-02-12 공무원범죄 수사결과 통보(기소유예)</t>
  </si>
  <si>
    <t>2021-03-29 공무원범죄 수사 결과 통보(기소)</t>
  </si>
  <si>
    <t>2020-06-17 공무원범죄 수사 결과 통보(기소)</t>
  </si>
  <si>
    <t>2019-02-12 공무원범죄 수사결과 통보(혐의없음)</t>
  </si>
  <si>
    <t>1992-03-01~2019-08-16 (00중/경기)</t>
  </si>
  <si>
    <t>2020-04-17 공무원범죄 수사 결과 통보(기소)</t>
  </si>
  <si>
    <t>2019-12-05~2022-01-25 (00학교/경기)</t>
  </si>
  <si>
    <t>2019-10-21 공무원범죄 수사 결과 통보(혐의없음)</t>
  </si>
  <si>
    <t>1992-03-10~2022-02-28 (00고/경기)</t>
  </si>
  <si>
    <t>1992-03-10~2018-07-20 (00고/경기)</t>
  </si>
  <si>
    <t>6차 방문
(2018-09-10~
2018-10-15)</t>
  </si>
  <si>
    <t>2019-10-18 공무원범죄 수사 결과 통보(기소)</t>
  </si>
  <si>
    <t>1992-03-02~2022-01-07 (00중/경기)</t>
  </si>
  <si>
    <t>성희롱, 성폭력 예방교육 
심리치료 및 상담프로그램 운영</t>
  </si>
  <si>
    <t>2003-03-01~2020-05-24 (00고/경기)</t>
  </si>
  <si>
    <t>2019-08-16 공무원범죄 수사 결과 통보(송치)</t>
  </si>
  <si>
    <t>2022-02-24 공무원범죄 수사결과통보(혐의없음)</t>
  </si>
  <si>
    <t>2006-11-01~2020-09-19 (00고/경기)</t>
  </si>
  <si>
    <t>2021-07-07 공무원범죄 수사결과통보(혐의없음)</t>
  </si>
  <si>
    <t>2016-03-01~2018-10-22 (00고/경기)</t>
  </si>
  <si>
    <t>2008-03-01~2022-10-01 (00고/경기)</t>
  </si>
  <si>
    <t>2019-02-12 공무원범죄 수사 결과 통보(혐의없음)</t>
  </si>
  <si>
    <t>1993-03-05~2021-06-01 (00고/경기)</t>
  </si>
  <si>
    <t>1991-03-01~2018-08-16 (00중/경기)</t>
  </si>
  <si>
    <t>1988-03-01~2020-08-01 (00고/경기)</t>
  </si>
  <si>
    <t>2019-08-30 공무원범죄 수사 결과 통보(송치)</t>
  </si>
  <si>
    <t>2020-04-08 공무원범죄 수사 결과 통보(혐의없음)</t>
  </si>
  <si>
    <t>2019-02-12 공무원범죄 수사 결과 통보(기소유예)</t>
  </si>
  <si>
    <t>성희롱, 성폭력 예방교육 
교내 상담 및 신고센터 안내</t>
  </si>
  <si>
    <t>2003-03-01~2018-08-01 (00중/경기)</t>
  </si>
  <si>
    <t xml:space="preserve">피해학생 및 학부모 보호조치 
거부로 성교육 강화 </t>
  </si>
  <si>
    <t>위(Wee)센터 파견 4주간 심리상담 
및 심리치료지원</t>
  </si>
  <si>
    <t>피해 학생 대상 즉시 분리 보호
Wee클래스 상담 지원</t>
  </si>
  <si>
    <t>피해학생(3명) 대상 긴급보호조치 
1호, 6호 조치</t>
  </si>
  <si>
    <t>2020-11-09 공무원범죄 수사 결과 통보(혐의없음)</t>
  </si>
  <si>
    <t>2001-09-01~2018-08-01 (00중/경기)</t>
  </si>
  <si>
    <t>1982-10-25~2018-08-16 (00중/경기)</t>
  </si>
  <si>
    <t xml:space="preserve">피해 학생 대상 심리상담 및 조언
필요시 외부기관 연계 </t>
  </si>
  <si>
    <t>1993-03-01~2018-08-16 (00중/경기)</t>
  </si>
  <si>
    <t>1996-03-01~2019-08-28 (00고/경기)</t>
  </si>
  <si>
    <t>피해자 보호 상담 지원기관 안내
성희롱, 성폭력 예방교육</t>
  </si>
  <si>
    <t>2019-04-08~
2019-04-11</t>
  </si>
  <si>
    <t>2019-12-06~
2020-04-23</t>
  </si>
  <si>
    <t>2020-07-27~
2020-11-06</t>
  </si>
  <si>
    <t>2019-10-23~
2020-03-02</t>
  </si>
  <si>
    <t>2021-04-17~
2021-06-17</t>
  </si>
  <si>
    <t>2012-03-01~   (00중/경기)</t>
  </si>
  <si>
    <t>2021-12-22~
2022-11-13</t>
  </si>
  <si>
    <t>2021-10-06~
2021-11-30</t>
  </si>
  <si>
    <t>2022-03-01~ (00고/경기)</t>
  </si>
  <si>
    <t>2021-12-27~
2022-02-04</t>
  </si>
  <si>
    <t>2021-10-15~
2021-10-21</t>
  </si>
  <si>
    <t>1999-03-01~ (00고/경기)</t>
  </si>
  <si>
    <t>2019-09-02~
2019-12-31</t>
  </si>
  <si>
    <t>피해학생 대상 심리상담 프로그램 지원</t>
  </si>
  <si>
    <t>2021-05-05~
2021-05-12</t>
  </si>
  <si>
    <t>2019-11-19
2019-11-21</t>
  </si>
  <si>
    <t>2020-10-26~
2021-01-07</t>
  </si>
  <si>
    <t>2019-09-16~
2020-06-19</t>
  </si>
  <si>
    <t>2018-09-10~
2018-09-11</t>
  </si>
  <si>
    <t>피해사항 설문조사 실시
심리상담 및 조언</t>
  </si>
  <si>
    <t>2018-11-19~
2018-12-03</t>
  </si>
  <si>
    <t>2019-10-29~
2020-04-29</t>
  </si>
  <si>
    <t>2019-04-08~
2019-04-12</t>
  </si>
  <si>
    <t>2021-01-28~
2021-03-09</t>
  </si>
  <si>
    <t>2019-04-09~
2019-05-15</t>
  </si>
  <si>
    <t>1995-03-01~   (00고/경기)</t>
  </si>
  <si>
    <t>1991-03-07~ (00고/경기)</t>
  </si>
  <si>
    <t>2021-01-05~
2021-01-07</t>
  </si>
  <si>
    <t>2019-09-05-
2020-06-15</t>
  </si>
  <si>
    <t>2018-03-27~2018-04-24</t>
  </si>
  <si>
    <t>2014-09-12~  (OO초/경기)</t>
  </si>
  <si>
    <t>학교
부천성문화센터
부천청소년성폭력상담소</t>
  </si>
  <si>
    <t>2021-12-16~
2021-12-27</t>
  </si>
  <si>
    <t>2011-03-01~ (00고/경기)</t>
  </si>
  <si>
    <t>1995-03-01~  (00고/경기)</t>
  </si>
  <si>
    <t>2015-03-01~ (00고/경기)</t>
  </si>
  <si>
    <t>2019-04-23~
2019-04-24</t>
  </si>
  <si>
    <t>2021.06.01.
2022.05.10.</t>
  </si>
  <si>
    <t>2022-02-24~
2022-04-01</t>
  </si>
  <si>
    <t>2021.07.01.
2022.07.01.</t>
  </si>
  <si>
    <t>2019-03-26~
2019-11-04</t>
  </si>
  <si>
    <t>1992-03-27~   (00고/경기)</t>
  </si>
  <si>
    <t>2021-06-01~
2021-08-25</t>
  </si>
  <si>
    <t xml:space="preserve">신고주체 
(교육청/학교/학생 등) </t>
  </si>
  <si>
    <t>2019-07-16~
2019-08-20</t>
  </si>
  <si>
    <t>2008-03-01~  (00고/경기)</t>
  </si>
  <si>
    <t>2021-09-08~
2021-11-14</t>
  </si>
  <si>
    <t>2019-10-30
~2020-12-20</t>
  </si>
  <si>
    <t>2020-06-20~
2020-06-29</t>
  </si>
  <si>
    <t>2018-08-10~
2019-04-01</t>
  </si>
  <si>
    <t>2021-08-18~
2021-08-23</t>
  </si>
  <si>
    <t>2019-12-23~
2020-12-20</t>
  </si>
  <si>
    <t>2019-04-10~
2019-08-23</t>
  </si>
  <si>
    <t>2018-05-31~
2018-06-05</t>
  </si>
  <si>
    <t>2021-10-18~
2021-11-04</t>
  </si>
  <si>
    <t>2020-07-17~
2021-02-28</t>
  </si>
  <si>
    <t>1996-03-01~ (00고/경기)</t>
  </si>
  <si>
    <t>2019-04-02~
2019-12-09</t>
  </si>
  <si>
    <t>2020-09-05~
2020-10-19</t>
  </si>
  <si>
    <t>2022-05-26~
2022-06-30</t>
  </si>
  <si>
    <t>2019-01-15
조사결과보고 및 통보</t>
  </si>
  <si>
    <t>2021-09-24~
2021-10-01</t>
  </si>
  <si>
    <t>2019-11-07
2019-12-18</t>
  </si>
  <si>
    <t>2021-04-07~
2021-05-21</t>
  </si>
  <si>
    <t>2020-02-19~
2020-02-20</t>
  </si>
  <si>
    <t>2021-09-24.~
2021-10-22</t>
  </si>
  <si>
    <t>2019-04-17~
2019-05-07</t>
  </si>
  <si>
    <t>2020-10-26~
2022-06-08</t>
  </si>
  <si>
    <t>2019-12-30~
2020-01-08</t>
  </si>
  <si>
    <t>2021-09-17~
2021-10-06</t>
  </si>
  <si>
    <t>2019-11-07
~2020-12-14.</t>
  </si>
  <si>
    <t>2001-03-01~  (00중/경기)</t>
  </si>
  <si>
    <t>2003-03-01~ (00고/경기)</t>
  </si>
  <si>
    <t>2019-12-11~
2020-04-14</t>
  </si>
  <si>
    <t>2021-11-25
2021-11-29</t>
  </si>
  <si>
    <t>2018-09-10~
2018-09-13</t>
  </si>
  <si>
    <t>2022-02-07
~2022-03-25</t>
  </si>
  <si>
    <t>2021-11-01
~2022-03-23</t>
  </si>
  <si>
    <t>2019-10-25~
2020-11-11</t>
  </si>
  <si>
    <t>2019-05-10~
2020-01-09</t>
  </si>
  <si>
    <t>2014-03-01~  (00고/경기)</t>
  </si>
  <si>
    <t>2020-12-16~
2021-01-29</t>
  </si>
  <si>
    <t>2019-06-12/
06-14/07-11</t>
  </si>
  <si>
    <t>강등
정직2월
소청심사위원회 변경 결정</t>
  </si>
  <si>
    <t>2019-12-02~
2020-04-07</t>
  </si>
  <si>
    <t>2022-12-27 공무원범죄 수사결과통보(기소)</t>
  </si>
  <si>
    <t>지원 기관
(연계기관명칭/교육청/학교/경찰 등)</t>
  </si>
  <si>
    <t>2021-07-20 공무원범죄 수사결과통보(송치)</t>
  </si>
  <si>
    <t>2021-12-01 공무원범죄 수사결과통보(송치)</t>
  </si>
  <si>
    <t>2021.09.24.
~2022.11.13.</t>
  </si>
  <si>
    <t>피해학생 및 보호자 측 보호조치 
원치 않음</t>
  </si>
  <si>
    <t>2018-12-13 공무원범죄 수사결과통보(송치)</t>
  </si>
  <si>
    <t>학생 대상 성폭력 감수성 및 성폭력
예방교육 실시</t>
  </si>
  <si>
    <t xml:space="preserve">지원 내용
(종류, 방법, 횟수 등 기재) </t>
  </si>
  <si>
    <t>2021-12-12~
2022-01-07
(휴직)</t>
  </si>
  <si>
    <t>등교거부시 출석인정
외부기관 연계 상담 지원</t>
  </si>
  <si>
    <t>피해학생 대상 심리상담 및 치료, 
요양 지원</t>
  </si>
  <si>
    <t>건수</t>
    <phoneticPr fontId="9" type="noConversion"/>
  </si>
  <si>
    <t>백분율</t>
  </si>
  <si>
    <t>백분율</t>
    <phoneticPr fontId="9" type="noConversion"/>
  </si>
  <si>
    <t>합 계</t>
    <phoneticPr fontId="9" type="noConversion"/>
  </si>
  <si>
    <t xml:space="preserve"> </t>
    <phoneticPr fontId="9" type="noConversion"/>
  </si>
  <si>
    <t>고등학교</t>
    <phoneticPr fontId="9" type="noConversion"/>
  </si>
  <si>
    <t>중학교</t>
    <phoneticPr fontId="9" type="noConversion"/>
  </si>
  <si>
    <t>초등학교</t>
    <phoneticPr fontId="9" type="noConversion"/>
  </si>
  <si>
    <t>각종</t>
    <phoneticPr fontId="9" type="noConversion"/>
  </si>
  <si>
    <t>총 합계</t>
    <phoneticPr fontId="9" type="noConversion"/>
  </si>
  <si>
    <t>공란</t>
    <phoneticPr fontId="9" type="noConversion"/>
  </si>
  <si>
    <t>2018-2019</t>
  </si>
  <si>
    <t>[학교별 학교 성폭력 발생 건수]</t>
    <phoneticPr fontId="9" type="noConversion"/>
  </si>
  <si>
    <t>합계</t>
  </si>
  <si>
    <t>합     계</t>
    <phoneticPr fontId="9" type="noConversion"/>
  </si>
  <si>
    <t>강등</t>
  </si>
  <si>
    <t>경고</t>
  </si>
  <si>
    <t>혐의취소</t>
    <phoneticPr fontId="9" type="noConversion"/>
  </si>
  <si>
    <t>퇴직</t>
    <phoneticPr fontId="9" type="noConversion"/>
  </si>
  <si>
    <t>파면</t>
    <phoneticPr fontId="9" type="noConversion"/>
  </si>
  <si>
    <t>해임</t>
    <phoneticPr fontId="9" type="noConversion"/>
  </si>
  <si>
    <t>해임(최초)
소청위원회 처분취소 결정
검찰 불기소</t>
    <phoneticPr fontId="9" type="noConversion"/>
  </si>
  <si>
    <t>징계 종류</t>
    <phoneticPr fontId="9" type="noConversion"/>
  </si>
  <si>
    <t>징계 없음</t>
    <phoneticPr fontId="9" type="noConversion"/>
  </si>
  <si>
    <t>징계율</t>
    <phoneticPr fontId="9" type="noConversion"/>
  </si>
  <si>
    <t>징계없음</t>
    <phoneticPr fontId="9" type="noConversion"/>
  </si>
  <si>
    <t>[연도별 학교 성폭력 처리 현황]</t>
  </si>
  <si>
    <t>처리현황</t>
  </si>
  <si>
    <t>2018년</t>
  </si>
  <si>
    <t>2019년</t>
  </si>
  <si>
    <t>2020년</t>
  </si>
  <si>
    <t>2021년</t>
  </si>
  <si>
    <t>미시행</t>
  </si>
  <si>
    <t>현재 기준 재직여부 (O/X)</t>
    <phoneticPr fontId="9" type="noConversion"/>
  </si>
  <si>
    <t>형태 (사립/국립/공립)</t>
    <phoneticPr fontId="9" type="noConversion"/>
  </si>
  <si>
    <t>직위해제 여부</t>
    <phoneticPr fontId="9" type="noConversion"/>
  </si>
  <si>
    <t>전수조사(교육지원청)</t>
    <phoneticPr fontId="9" type="noConversion"/>
  </si>
  <si>
    <t>전수조사(학교)</t>
    <phoneticPr fontId="9" type="noConversion"/>
  </si>
  <si>
    <t>수사기관 등에 신고, 고발, 수사의뢰</t>
    <phoneticPr fontId="9" type="noConversion"/>
  </si>
  <si>
    <t>사건내용</t>
    <phoneticPr fontId="9" type="noConversion"/>
  </si>
  <si>
    <t>https://twitter.com/sjdsnam9m6bpzif</t>
    <phoneticPr fontId="9" type="noConversion"/>
  </si>
  <si>
    <t>https://twitter.com/metoo_kh</t>
    <phoneticPr fontId="9" type="noConversion"/>
  </si>
  <si>
    <t xml:space="preserve">"여자는 애 낳는 기계이다"
"여자는 애 낳는 기계이다"
"애새끼들이 뚫린 주둥아리로 나오면 다 말인 줄 아나"
"병신 같은 년"
"짐승보다 못한 새끼들"
</t>
    <phoneticPr fontId="9" type="noConversion"/>
  </si>
  <si>
    <t xml:space="preserve">
수업 중 여성 혐오적, 비하 발언 및 폭력 행사 등을 폭로하는 트위터 공론화 계정이 만들어지고, 그 뒤로도 타 교사들의 많은 성희롱, 혐오 발언들이 제보되었다. 가해교사들로부터 사과 받지 못함. 학부모 대상 비공개 설문조사 실시. 교장 대표 사과. 가해교사들 사과 없었음. 
 </t>
    <phoneticPr fontId="9" type="noConversion"/>
  </si>
  <si>
    <t>경기방송 보도</t>
    <phoneticPr fontId="9" type="noConversion"/>
  </si>
  <si>
    <t xml:space="preserve">
공론화 계정 공론화 중지 발표: ㅂ교사가 전체학생 대상 방송을 통해 충분한 사과와 발전가능성이 보였으며, 계정은 상시 열어놓아 추후 상황 주시할 예정. </t>
    <phoneticPr fontId="9" type="noConversion"/>
  </si>
  <si>
    <t xml:space="preserve">경기도여성연합 성명서
</t>
    <phoneticPr fontId="9" type="noConversion"/>
  </si>
  <si>
    <t>한겨레 보도</t>
    <phoneticPr fontId="9" type="noConversion"/>
  </si>
  <si>
    <t>경화여중 교감 전화 통화:  "법적 절차가 지난 9월 이후 진행됐다. 다 종료가 됐다. 법적 책임을 하셔야할 부분은 다 하셨다", 
징계 여부-"징계 처리가 됐고 어느 징계인지 우리가 알려드릴 의무는 없는 것으로 알고 있다"
가해자 돌아온 후 피해자에 대한 보호 여부- "피해자 누군인지 명단도 모른다"며 "법적인 범위 안에서 학교는 할 수 있는 것 다했다" 피해자가 특정되지 않아 피해자-가해자 분리를 할 수 없다. 경화여고에도 피해자가 있는 것으로 알고 있어서 그쪽으로 전근해봐야 실효성이 없다고 결론지었다. "선생님 복귀해서 학부모 한 명 전화 왔고 그 뒤론 항의 전화 없다. 문제 있었으면 진작 항의 전화 왔을 것이다". 선생님이 반성 많이 하고 노력 많이 하고 있다. 
성남지원 통화: 검찰명령 ㅂ교사 수강명령 40시간</t>
    <phoneticPr fontId="9" type="noConversion"/>
  </si>
  <si>
    <t xml:space="preserve">경기여연, 교육청에 진위 파악 요청. 
경기도광주여성청소년과 전화 통화: 가해교사 3명 경찰조사. ㅊ, ㅇ교사 2명 고의성 입증되지 않아 무혐의 불기소, ㅂ교사는 '여자는 애 낳는 기계다'등 발언 혐의 입증되어 아동복지법상 정서적 학대 혐의로 검찰 송치.
</t>
    <phoneticPr fontId="9" type="noConversion"/>
  </si>
  <si>
    <t xml:space="preserve">가해가 가장 심했던 ㅂ교사 복귀. 
</t>
    <phoneticPr fontId="9" type="noConversion"/>
  </si>
  <si>
    <t xml:space="preserve">가해 교사들 복귀 의혹으로 트위터 재공론화 개시.
</t>
    <phoneticPr fontId="9" type="noConversion"/>
  </si>
  <si>
    <t xml:space="preserve">경기도교육청 답변 
사안: 교사의 폭언, 성희롱 등
조치: 관련교사 1명 수업배제, 경찰수사중
감사실시여부, 내용, 징계여부, 수위 모두 비공개
</t>
    <phoneticPr fontId="9" type="noConversion"/>
  </si>
  <si>
    <t xml:space="preserve">당시 가해교사 ㅊ, ㅇ 교사 2 복귀.
</t>
    <phoneticPr fontId="9" type="noConversion"/>
  </si>
  <si>
    <t xml:space="preserve">경기 광주경찰서는 즉시 해당 교사들을 수업에서 배제할 것을 학교 측에 요청했고, 학교 측이 전교생을 대상으로 진행한 설문조사 결과를 받아 사실 관계 조사에 나섰다. (데일리안)
</t>
    <phoneticPr fontId="9" type="noConversion"/>
  </si>
  <si>
    <t xml:space="preserve">실명조사
</t>
    <phoneticPr fontId="9" type="noConversion"/>
  </si>
  <si>
    <t xml:space="preserve">경화여자중학교  &lt;한겨레&gt;와의 통화에서 “9일 오후 트위터에서 ‘경화여중 미투’를 인지한 뒤 경찰에 신고하고 교육청에 보고했다. 10일 전교생을 대상으로 전수조사를 진행하고 있다”고 말했다.(한겨레)
</t>
    <phoneticPr fontId="9" type="noConversion"/>
  </si>
  <si>
    <t>[한겨레] “선생님의 여성혐오 더이상 못참아”…트위터로 ‘스쿨 미투’ 확산 https://www.hani.co.kr/arti/society/schooling/861443.html</t>
    <phoneticPr fontId="9" type="noConversion"/>
  </si>
  <si>
    <t>성희롱 가해 교사가 그 학교로 돌아왔다 https://www.hani.co.kr/arti/society/society_general/897070.html</t>
    <phoneticPr fontId="9" type="noConversion"/>
  </si>
  <si>
    <t>스쿨미투 이후 학교로 돌아온 선생님, 속앓는 학생들
원문보기: http://www.kfm.co.kr/?r=home&amp;m=blog&amp;blog=news&amp;front=list&amp;uid=9340761</t>
    <phoneticPr fontId="9" type="noConversion"/>
  </si>
  <si>
    <t xml:space="preserve"> 2018-09-09</t>
    <phoneticPr fontId="9" type="noConversion"/>
  </si>
  <si>
    <t xml:space="preserve">"앞으로 쿨하게 이해해주길 바란다" "고의가 아니니 이해부탁한다" 
가해교사 중 한 교사가 공론화트윗을 프린트하여 일부에게 사과. 
</t>
    <phoneticPr fontId="9" type="noConversion"/>
  </si>
  <si>
    <t xml:space="preserve"> 경기도교육청 답변 
사안: 교사의 언어적 성희롱
조치: 학교장 주의조치, 경찰신고
감사실시여부, 내용, 징계여부, 수위 모두 비공개</t>
    <phoneticPr fontId="9" type="noConversion"/>
  </si>
  <si>
    <t>https://negomyself.tistory.com/514</t>
    <phoneticPr fontId="9" type="noConversion"/>
  </si>
  <si>
    <t xml:space="preserve"> '과천여자고등학교 저희 반 구해주세요' 국민청원으로 학내성폭력 공론화 https://www1.president.go.kr/petitions/304313
</t>
    <phoneticPr fontId="9" type="noConversion"/>
  </si>
  <si>
    <t>“세월호 친구 곁으로 보내줘?”…‘막말·성희롱’ 과천여고 교사 https://www.seoul.co.kr/news/newsView.php?id=20180713500184</t>
    <phoneticPr fontId="9" type="noConversion"/>
  </si>
  <si>
    <t>세월호 뱃지 단 학생에게 "너 친구들 곁으로 보내줘?"
"너희들도 세월호 애들처럼 될 거야."
"너희들이 그런 식으로 행동하니까 위안부 소리를 듣는 거야."
"너희는 세월호 학생들처럼 앉혀놓아야 한다. 자꾸 뒤돌아서 얘기하면 목을 비틀어버린다."
"신체검사 때 가슴둘레는 안 재냐, 너 때문에 황홀했다."
"처녀가 조용히 해야지."
수업 중 특정 학생을 향해 "나는 아내가 있음에도 불구하고 아직 진정한 사랑을 해보지 못 했고 꼭 해보고 싶다."
평소 예뻐하던 학생에게 작별 선물이라며 이마에 키스함.
개X끼, 쳐죽일 X들, 굶어죽일 X들, 배에 기름칠만 한 것들, 성적공개해서 밖에다 붙여놓을까, 묶어두고 감금시킨다, 납치한다.
졸업생 , 재학생의 가해 증언 모음 웹페이지: 
교사 김** 에 대한 졸업생과 재학생의 성희롱, 욕설, 폭언, 인권모독적 발언, 차별, 외모비하 등 학대 행위 폭로가 이어짐. (10년 넘게 지속된 학대 행위)</t>
    <phoneticPr fontId="9" type="noConversion"/>
  </si>
  <si>
    <t>2018-7-13.</t>
    <phoneticPr fontId="9" type="noConversion"/>
  </si>
  <si>
    <t>김** 교사, 교장, 학부모 10명 면담. 
학교측, 문제 교사의 수업배제, 직위해제 약속. 아동학대로 신고.
학교장은 문제 교사가 감정조절장애로 약을 복용 중임을 알고 있었음.</t>
    <phoneticPr fontId="9" type="noConversion"/>
  </si>
  <si>
    <t>이사회, 징계위원회 소집해 김** 교사 파면.
경찰, 전교생 전수조사 실시.</t>
    <phoneticPr fontId="9" type="noConversion"/>
  </si>
  <si>
    <t>과천시민대책위, 교육청에 해당 고교의 운영 실태 조사 촉구 집회 개최.
"과천여고 재단이사회 사외이사 명단에는 83세인 전직 교육청 국장 출신이 이름을 올려놔 재단의 로비용이 아니냐는 논란을 일으키고 있다. 과천시민대책위는 이 재단이사회에 대해서도 관리감독권을 행사할 것을 안양과천 교육지원청에 요청했다." (2018-7-23. 이슈게이트 관련 기사 참조) 
"김종천 과천시장은 학부모들의 요구사항을 학교장과 안양과천교육장에게 전달하고, 지난달 31일에는 이재정 경기도교육감을 만나 도교육청차원의 학교 정상화 대책을 마련해줄 것을 건의했다. 이에 대해 이 교육감은 "문제점이 드러난 만큼, 학교 변화가 시급하다. 가장 중요한 것은 재단과 학교 선생님의 의지"라며 "과천여고 교육역량 향상을 위한 지원책을 마련하고, 장학지도 등으로 학교정상화에 노력하겠다"고 말했다." ( 2018-8-2.인천일보 기사 참조)
(졸업생 증언) 이전에 비슷한 문제를 일으킬 때마다 같은 재단의 '과천외고'로 옮겼다 돌아오길 되풀이함. 
사립:영산학원 (과천외고, 과천여고)</t>
    <phoneticPr fontId="9" type="noConversion"/>
  </si>
  <si>
    <t>가해교사들 징계 이전 복귀함. (무혐의 2명 - 과천여고, 기소유예 2명 - 같은 재단 학교 , 휴직 1명)
(2019-4-23. 중부일보 기사 참조)</t>
    <phoneticPr fontId="9" type="noConversion"/>
  </si>
  <si>
    <t>2019. 2.</t>
    <phoneticPr fontId="9" type="noConversion"/>
  </si>
  <si>
    <t xml:space="preserve">2019. 5. </t>
    <phoneticPr fontId="9" type="noConversion"/>
  </si>
  <si>
    <t>최종 징계 결과. (총 9명. 김**-파면,  교장/교감-해임, 학생부장 외 2명-정직, 감봉 - 2명, 견책-1명)
(2019-5-28. 이슈게이트 기사 참조)</t>
    <phoneticPr fontId="9" type="noConversion"/>
  </si>
  <si>
    <t>[KBS] '막말·성희롱' 과천여고 교사 직위해제..학생들 국민청원" https://v.daum.net/v/20180713232543944</t>
    <phoneticPr fontId="9" type="noConversion"/>
  </si>
  <si>
    <t xml:space="preserve">[이슈게이트] 막말 교사 파면...80대 전직 교육청국장 재단사외이사 등재 논란도 </t>
    <phoneticPr fontId="9" type="noConversion"/>
  </si>
  <si>
    <t xml:space="preserve">과천사립고 막말교사 대응팀 꾸려 http://www.incheonilbo.com/news/articleView.html?idxno=821086#08hF
</t>
    <phoneticPr fontId="9" type="noConversion"/>
  </si>
  <si>
    <t>"사립은 제재 못 해"... 스쿨미투 이후 다시 학교로 돌아온 교사들  http://www.joongboo.com/news/articleView.html?idxno=1346269&amp;fbclid=IwAR3LgUxdB0%E2%80%A6</t>
    <phoneticPr fontId="9" type="noConversion"/>
  </si>
  <si>
    <t>2019. 4. 23</t>
    <phoneticPr fontId="9" type="noConversion"/>
  </si>
  <si>
    <t xml:space="preserve">과천여고 '미투' 사건 10개월 만에 징계 마무리
https://issuegate.com/news/view.php?idx=4977 </t>
    <phoneticPr fontId="9" type="noConversion"/>
  </si>
  <si>
    <t>https://twitter.com/hankwang_metoo</t>
    <phoneticPr fontId="9" type="noConversion"/>
  </si>
  <si>
    <t xml:space="preserve">"넌 너무 말라서 별로야. OO처럼 통통하게 찌워봐. 그럼 가슴도 커지고 얼마나 좋니? 자동으로 남자들이 따먹으려고 줄 설 걸?"
진로상담 중 치마를 걷고 허벅지 쓰다듬으며 "좋은 고등학교 가야지."
엉덩이 툭툭 치기. 허리 더듬기. "생활기록부 좋게 써주겠다"며 허벅지 만지는 등 성추행.
"허벅지가 탱탱하다" 엉덩이를 꽉 쥐며 "나중에 남편될 사람이 부럽다"며 계속 성추행. 
진로상담 중에 "그냥 나중에 의사 한 명 잡아서 결혼한 뒤 의사부인 돼서 남편 돈 쓰면서 떵떵거리면서 살라"고 함. 
"너는 골반이 넓으니 나중에 남편에게 사랑받겠다. 결혼하면 남편이 너 좋아할거야."
"생리는 하냐?" 
"가슴 커지는 음식을 먹어라" 
팔을 주무르며 "나랑 데이트 언제 할래?" 
"너희 반에서는 생리 냄새가 난다" 
음극, 양극 설명하며 '남녀 성기'에 빗대 설명함. </t>
    <phoneticPr fontId="9" type="noConversion"/>
  </si>
  <si>
    <t>졸업생이 페이스북에 스쿨미투 제보하며 공론화 시작. 3.6K 답글이 달림.</t>
    <phoneticPr fontId="9" type="noConversion"/>
  </si>
  <si>
    <t>비상대책회의 소집. 평택 교육청, 경찰에 신고. 학교 측 학생들에게 sns 의견 올리는 것을 자제해주길 당부.</t>
    <phoneticPr fontId="9" type="noConversion"/>
  </si>
  <si>
    <t>등하교 시간 학교 정문앞 학생 시위 시작함.</t>
    <phoneticPr fontId="9" type="noConversion"/>
  </si>
  <si>
    <t>졸업생 국민일보 인터뷰 학내성폭력 제보.</t>
    <phoneticPr fontId="9" type="noConversion"/>
  </si>
  <si>
    <t>한광여중 학부모총회</t>
    <phoneticPr fontId="9" type="noConversion"/>
  </si>
  <si>
    <t xml:space="preserve">총동문회 진상규명촉구 성명 발표. 경기도의원 예비후보 A씨 '한광여중/여고 현직 교사들의 여학생에 대한 성범죄 관련 규탄' 학교앞 1인 시위.
수년간 교사들/교목의 성희롱, 성추행, 음담패설, 학교성폭력을 제자들이 고소함. (교사 2, 교목 1)
여중에서 3명이 고소당함. 전수조사 결과 4명이 추가로 발견됨. 같은 재단 '청계학원' 한광여고에서 가해교사 5명 추가됨. (가해 지목 교사 총 12명.  11명: 경찰 수사받음. 1명:사표를 냄) </t>
    <phoneticPr fontId="9" type="noConversion"/>
  </si>
  <si>
    <t>한광여중 교목과 교사 김모씨(60) 아동청소년 성보호에 관한 법률 위반 등 혐의로 구속. 나머지 성희롱 발언 교사들은 아동복지법상 아동학대 혐의로 수사 중.
모 정치인 아내인 여중 교사가 sns에 2차 가해 글을 올림. "너네들이 직접 보지 않고 직접 들은 얘기가 아니면 절대로 얘기하지 말거라. 역으로 조사해서 누군가 발견되면 감당할 수 있겠니? 평택사이버 수사대에 처음 뿌렸던 아이가 누군지 직접 신고 들어간다..." 이 글을 비판한 학부모를 고소함. (관련 기사 참조)</t>
    <phoneticPr fontId="9" type="noConversion"/>
  </si>
  <si>
    <t>성폭력 폭로'에 여중·여고 전교생 조사…"교사 11명이 성추행" https://n.news.naver.com/mnews/article/055/0000624429
[내부고발자] (36) '가장 어린 미투', 한광여중·고등학교 성추행 교사 11명 폭로한 학생들
http://www.news2day.co.kr/100950</t>
    <phoneticPr fontId="9" type="noConversion"/>
  </si>
  <si>
    <t>[단독] 교내서 여중생 허벅지 쓰다듬고 엉덩이 툭툭… 충격적 ‘미투’
[출처] - 국민일보
[원본링크] - http://news.kmib.co.kr/article/view.asp?arcid=0923920002
"시험 망쳐 울고 있는데 선생님이 위로해준다면서 엉덩이를 만졌어요"
https://m.insight.co.kr/news/145991
[3보] 평택의 중학교 ‘성희롱 논란 교사’ 자필 사과문, “진심으로 사과”
http://m.kyeonggi.com/1456333</t>
    <phoneticPr fontId="9" type="noConversion"/>
  </si>
  <si>
    <t>날짜</t>
    <phoneticPr fontId="9" type="noConversion"/>
  </si>
  <si>
    <t>관련링크</t>
    <phoneticPr fontId="9" type="noConversion"/>
  </si>
  <si>
    <t>정보공개청구 : 파면 1명, 해임 5명, 정직 2명, 견책 4명</t>
    <phoneticPr fontId="9" type="noConversion"/>
  </si>
  <si>
    <t>정보공개청구 가해교사 9명 중 6명 재직중. 파면 1명, 감봉 3명, 견책 3명.</t>
    <phoneticPr fontId="9" type="noConversion"/>
  </si>
  <si>
    <t>대안</t>
    <phoneticPr fontId="9" type="noConversion"/>
  </si>
  <si>
    <t>※ 공란은 정보부존재입니다.</t>
  </si>
  <si>
    <t>명륜여자중</t>
  </si>
  <si>
    <t>상록경찰서</t>
  </si>
  <si>
    <t>정직 1월</t>
  </si>
  <si>
    <t>117, 의정부경찰서</t>
  </si>
  <si>
    <t>해임(최초)
소청위원회 처분취소 결정
검찰 불기소
견책</t>
  </si>
  <si>
    <t>용인서부경찰서</t>
  </si>
  <si>
    <t>2008-03-01~2012-02-29 00고(경기)
2012-03-01~2016-02-29 (00중/경기)
2016-03-01~2023-02-28 (00중/경기)
2023-03-01~ (00고/경기)</t>
  </si>
  <si>
    <t>117, 가평경찰서</t>
  </si>
  <si>
    <t>2016-03-01~2020-02-29 (00중/경기)
2020-03-01~2022-02-28 (00중/경기)</t>
  </si>
  <si>
    <t>기타</t>
  </si>
  <si>
    <t>기타(학교장 경고)
성희롱아님판단</t>
  </si>
  <si>
    <t>1998-03-01~2001-02-28 (00중/경기)
2001-03-01~2008-02-29 (00고/경기)
2008-03-01~2011-02-28 (00중/경기)
2011-03-01~2016-02-29 (00고/경기)
2016-03-01~2018-02-28 (00중/경기)
2018-03-01~2020-02-29 (00고/경기)
2020-03-01~2022-08-31 (00중/경기)</t>
  </si>
  <si>
    <t>대부고</t>
  </si>
  <si>
    <t>2021-05-00</t>
  </si>
  <si>
    <t>성희롱</t>
  </si>
  <si>
    <t>1998.03.01.~2001.02.28. 00고(경기)
2001.03.01.~2011.02.28. 00고(경기)
2011.03.01.~2013.02.28. 00고등(경기)
2013.03.01.~2016.02.29. 00고(경기)
2016.03.01.~2022.08.31. 00고등(경기)</t>
  </si>
  <si>
    <t>2022-01-18~
2022-02-28</t>
  </si>
  <si>
    <t>동원고</t>
  </si>
  <si>
    <t>1994-03-01~</t>
  </si>
  <si>
    <t>접근금지
수업배제</t>
  </si>
  <si>
    <t>수원지방검찰청</t>
  </si>
  <si>
    <t>2022.01.12.</t>
  </si>
  <si>
    <t>상담 및 심리안정 지원</t>
  </si>
  <si>
    <t>성호중</t>
  </si>
  <si>
    <t>1991.03.01.~2004.02.29. 00중(경기)
2004.03.01.~2007.08.31. 00중(경기)
2007.09.01.~2012.02.29. 00중(경기)
2012.03.01.~2014.02.28. 00중(경기)
2014.03.01.~2018.02.28. 00중(경기)
2018.03.01.~2023.02.28. 00중(경기)</t>
  </si>
  <si>
    <t>2022-05-04
~2022-12-30</t>
  </si>
  <si>
    <t>2022-05-24~
2022-08-22</t>
  </si>
  <si>
    <t>정직2월</t>
  </si>
  <si>
    <t>Wee클래스 상담지원 실시 
치료를 위한 요양, 출석인정</t>
  </si>
  <si>
    <t>여주자영농업고</t>
  </si>
  <si>
    <t>언어적, 신체적 성희롱</t>
  </si>
  <si>
    <t>2000.03.01.~2003.02.28. 00고(경기)
2003.03.01.~2012.02.29. 00고(경기)
2012.03.01.~2020.02.29. 00고(경기)
2020.03.01.~2022.06.08. 00고(경기)</t>
  </si>
  <si>
    <t>2020-10-26~</t>
  </si>
  <si>
    <t>2020-10-27~2022-11-03</t>
  </si>
  <si>
    <t>수원지방검찰청여주지청</t>
  </si>
  <si>
    <t>Wee클래스 상담지원 실시 
치료를 위한 요양, 일시보호</t>
  </si>
  <si>
    <t>2016-03-01~2022-04-22</t>
  </si>
  <si>
    <t>수업 및 업무배제 
접근금지</t>
  </si>
  <si>
    <t>의정부지방검찰청고양지청</t>
  </si>
  <si>
    <t xml:space="preserve">전문가 상담, 일시보호, 그 밖의 조치 </t>
  </si>
  <si>
    <t>송북초</t>
  </si>
  <si>
    <t>2015.03.01 ~ 2016.02.29. ○○초2013.05.09 ~ 2015.02.28. ○○초
2016.03.01 ~ 2018.02.28. ○○초
2018.03.01 ~ 2020.02.29. ○○초
2020.03.01 ~ 2022.09.04. ○○초</t>
  </si>
  <si>
    <t>2022-07-13~
2022-07-26</t>
  </si>
  <si>
    <t>어람중</t>
  </si>
  <si>
    <t>2019.03.01.~2021.02.28. 00중(경기)</t>
  </si>
  <si>
    <t>2023-01-19~
2023-02-28</t>
  </si>
  <si>
    <t xml:space="preserve">전문가 상담, 일시보호 </t>
  </si>
  <si>
    <t>이충중</t>
  </si>
  <si>
    <t>불법촬영</t>
  </si>
  <si>
    <t>2021.3.1.~2023.9.12 00중(경기)</t>
  </si>
  <si>
    <t>효명고</t>
  </si>
  <si>
    <t>계약해지</t>
  </si>
  <si>
    <t xml:space="preserve">기간제교사 </t>
  </si>
  <si>
    <t xml:space="preserve">Wee클래스 상담지원 실시 </t>
  </si>
  <si>
    <t>철산중</t>
  </si>
  <si>
    <t>사직</t>
  </si>
  <si>
    <t>매향여자정보고</t>
  </si>
  <si>
    <t>2022-06.</t>
  </si>
  <si>
    <t>인터넷</t>
  </si>
  <si>
    <t>수업배제,
담임배제</t>
  </si>
  <si>
    <t>기관</t>
  </si>
  <si>
    <t>상담. 의료. 법률 지원 안내</t>
  </si>
  <si>
    <t xml:space="preserve">상담 및 심리 지원 연계 </t>
  </si>
  <si>
    <t>설립</t>
  </si>
  <si>
    <r>
      <t>(</t>
    </r>
    <r>
      <rPr>
        <sz val="10"/>
        <color rgb="FF000000"/>
        <rFont val="맑은 고딕"/>
        <family val="3"/>
        <charset val="129"/>
      </rPr>
      <t>지역</t>
    </r>
    <r>
      <rPr>
        <sz val="10"/>
        <color rgb="FF000000"/>
        <rFont val="함초롬바탕"/>
        <family val="1"/>
        <charset val="129"/>
      </rPr>
      <t>)</t>
    </r>
  </si>
  <si>
    <t>학교명</t>
  </si>
  <si>
    <t>지역</t>
  </si>
  <si>
    <t>신고일</t>
  </si>
  <si>
    <t>신고경로</t>
  </si>
  <si>
    <r>
      <t>사건개요</t>
    </r>
    <r>
      <rPr>
        <sz val="10"/>
        <color rgb="FF000000"/>
        <rFont val="함초롬바탕"/>
        <family val="1"/>
        <charset val="129"/>
      </rPr>
      <t>(</t>
    </r>
    <r>
      <rPr>
        <sz val="10"/>
        <color rgb="FF000000"/>
        <rFont val="맑은 고딕"/>
        <family val="3"/>
        <charset val="129"/>
      </rPr>
      <t>비위유형</t>
    </r>
    <r>
      <rPr>
        <sz val="10"/>
        <color rgb="FF000000"/>
        <rFont val="함초롬바탕"/>
        <family val="1"/>
        <charset val="129"/>
      </rPr>
      <t>)</t>
    </r>
  </si>
  <si>
    <r>
      <t>피해자</t>
    </r>
    <r>
      <rPr>
        <sz val="10"/>
        <color rgb="FF000000"/>
        <rFont val="함초롬바탕"/>
        <family val="1"/>
        <charset val="129"/>
      </rPr>
      <t>/</t>
    </r>
  </si>
  <si>
    <r>
      <t>가해자</t>
    </r>
    <r>
      <rPr>
        <sz val="10"/>
        <color rgb="FF000000"/>
        <rFont val="함초롬바탕"/>
        <family val="1"/>
        <charset val="129"/>
      </rPr>
      <t xml:space="preserve">/ </t>
    </r>
  </si>
  <si>
    <t>분리 여부</t>
  </si>
  <si>
    <t>직위해제</t>
  </si>
  <si>
    <t>여부</t>
  </si>
  <si>
    <t>감사</t>
  </si>
  <si>
    <t xml:space="preserve">실시 </t>
  </si>
  <si>
    <t>장학</t>
  </si>
  <si>
    <t>파견 여부</t>
  </si>
  <si>
    <t>징계 처리</t>
  </si>
  <si>
    <t>결과</t>
  </si>
  <si>
    <t>퇴직 여부</t>
  </si>
  <si>
    <t>경찰 고발 여부</t>
  </si>
  <si>
    <t>피해 학생</t>
  </si>
  <si>
    <t xml:space="preserve">지원 여부 </t>
  </si>
  <si>
    <r>
      <t>사립</t>
    </r>
    <r>
      <rPr>
        <sz val="8"/>
        <color rgb="FF000000"/>
        <rFont val="함초롬바탕"/>
        <family val="1"/>
        <charset val="129"/>
      </rPr>
      <t>(</t>
    </r>
    <r>
      <rPr>
        <sz val="8"/>
        <color rgb="FF000000"/>
        <rFont val="맑은 고딕"/>
        <family val="3"/>
        <charset val="129"/>
      </rPr>
      <t>경기</t>
    </r>
    <r>
      <rPr>
        <sz val="8"/>
        <color rgb="FF000000"/>
        <rFont val="함초롬바탕"/>
        <family val="1"/>
        <charset val="129"/>
      </rPr>
      <t>)</t>
    </r>
  </si>
  <si>
    <t>2018.3.</t>
  </si>
  <si>
    <t>트위터게시</t>
  </si>
  <si>
    <t>교사의 불필요한 신체접촉</t>
  </si>
  <si>
    <t>부존재</t>
  </si>
  <si>
    <t>학교장</t>
  </si>
  <si>
    <r>
      <t>중</t>
    </r>
    <r>
      <rPr>
        <sz val="8"/>
        <color rgb="FF000000"/>
        <rFont val="함초롬바탕"/>
        <family val="1"/>
        <charset val="129"/>
      </rPr>
      <t xml:space="preserve">, </t>
    </r>
    <r>
      <rPr>
        <sz val="8"/>
        <color rgb="FF000000"/>
        <rFont val="맑은 고딕"/>
        <family val="3"/>
        <charset val="129"/>
      </rPr>
      <t>고</t>
    </r>
  </si>
  <si>
    <t>SNS</t>
  </si>
  <si>
    <t>게시</t>
  </si>
  <si>
    <t>교사의 언어적 성희롱 및 성추행</t>
  </si>
  <si>
    <r>
      <t>중징계</t>
    </r>
    <r>
      <rPr>
        <sz val="8"/>
        <color rgb="FF000000"/>
        <rFont val="함초롬바탕"/>
        <family val="1"/>
        <charset val="129"/>
      </rPr>
      <t>6</t>
    </r>
    <r>
      <rPr>
        <sz val="8"/>
        <color rgb="FF000000"/>
        <rFont val="맑은 고딕"/>
        <family val="3"/>
        <charset val="129"/>
      </rPr>
      <t>명</t>
    </r>
    <r>
      <rPr>
        <sz val="8"/>
        <color rgb="FF000000"/>
        <rFont val="함초롬바탕"/>
        <family val="1"/>
        <charset val="129"/>
      </rPr>
      <t>,</t>
    </r>
    <r>
      <rPr>
        <sz val="8"/>
        <color rgb="FF000000"/>
        <rFont val="맑은 고딕"/>
        <family val="3"/>
        <charset val="129"/>
      </rPr>
      <t>경징계</t>
    </r>
    <r>
      <rPr>
        <sz val="8"/>
        <color rgb="FF000000"/>
        <rFont val="함초롬바탕"/>
        <family val="1"/>
        <charset val="129"/>
      </rPr>
      <t>1</t>
    </r>
    <r>
      <rPr>
        <sz val="8"/>
        <color rgb="FF000000"/>
        <rFont val="맑은 고딕"/>
        <family val="3"/>
        <charset val="129"/>
      </rPr>
      <t>명</t>
    </r>
  </si>
  <si>
    <t>2018.5.</t>
  </si>
  <si>
    <t>언론보도</t>
  </si>
  <si>
    <t>교사의 부적절한 신체접촉 및 성희롱 발언</t>
  </si>
  <si>
    <r>
      <t>공립</t>
    </r>
    <r>
      <rPr>
        <sz val="8"/>
        <color rgb="FF000000"/>
        <rFont val="함초롬바탕"/>
        <family val="1"/>
        <charset val="129"/>
      </rPr>
      <t>(</t>
    </r>
    <r>
      <rPr>
        <sz val="8"/>
        <color rgb="FF000000"/>
        <rFont val="맑은 고딕"/>
        <family val="3"/>
        <charset val="129"/>
      </rPr>
      <t>경기</t>
    </r>
    <r>
      <rPr>
        <sz val="8"/>
        <color rgb="FF000000"/>
        <rFont val="함초롬바탕"/>
        <family val="1"/>
        <charset val="129"/>
      </rPr>
      <t>)</t>
    </r>
  </si>
  <si>
    <t>2018.6.</t>
  </si>
  <si>
    <t>교사의 언어적 성희롱</t>
  </si>
  <si>
    <t>2018.7.</t>
  </si>
  <si>
    <r>
      <t>교사의 폭언</t>
    </r>
    <r>
      <rPr>
        <sz val="8"/>
        <color rgb="FF000000"/>
        <rFont val="함초롬바탕"/>
        <family val="1"/>
        <charset val="129"/>
      </rPr>
      <t xml:space="preserve">, </t>
    </r>
    <r>
      <rPr>
        <sz val="8"/>
        <color rgb="FF000000"/>
        <rFont val="맑은 고딕"/>
        <family val="3"/>
        <charset val="129"/>
      </rPr>
      <t>성희롱</t>
    </r>
  </si>
  <si>
    <r>
      <t>중징계</t>
    </r>
    <r>
      <rPr>
        <sz val="8"/>
        <color rgb="FF000000"/>
        <rFont val="함초롬바탕"/>
        <family val="1"/>
        <charset val="129"/>
      </rPr>
      <t>2</t>
    </r>
    <r>
      <rPr>
        <sz val="8"/>
        <color rgb="FF000000"/>
        <rFont val="맑은 고딕"/>
        <family val="3"/>
        <charset val="129"/>
      </rPr>
      <t>명</t>
    </r>
    <r>
      <rPr>
        <sz val="8"/>
        <color rgb="FF000000"/>
        <rFont val="함초롬바탕"/>
        <family val="1"/>
        <charset val="129"/>
      </rPr>
      <t xml:space="preserve">, </t>
    </r>
    <r>
      <rPr>
        <sz val="8"/>
        <color rgb="FF000000"/>
        <rFont val="맑은 고딕"/>
        <family val="3"/>
        <charset val="129"/>
      </rPr>
      <t xml:space="preserve">경징계 </t>
    </r>
    <r>
      <rPr>
        <sz val="8"/>
        <color rgb="FF000000"/>
        <rFont val="함초롬바탕"/>
        <family val="1"/>
        <charset val="129"/>
      </rPr>
      <t>4</t>
    </r>
    <r>
      <rPr>
        <sz val="8"/>
        <color rgb="FF000000"/>
        <rFont val="맑은 고딕"/>
        <family val="3"/>
        <charset val="129"/>
      </rPr>
      <t>명</t>
    </r>
    <r>
      <rPr>
        <sz val="8"/>
        <color rgb="FF000000"/>
        <rFont val="함초롬바탕"/>
        <family val="1"/>
        <charset val="129"/>
      </rPr>
      <t>,</t>
    </r>
  </si>
  <si>
    <t>2018.9.</t>
  </si>
  <si>
    <t>교사의 부적절한 언행 및 성희롱</t>
  </si>
  <si>
    <t>국민</t>
  </si>
  <si>
    <t>신문고</t>
  </si>
  <si>
    <t>교사의 부적절한 언어사용</t>
  </si>
  <si>
    <t>가해자 공개사과</t>
  </si>
  <si>
    <t>교사의 성차별적 발언</t>
  </si>
  <si>
    <t xml:space="preserve">피해자가 원하지 않음 </t>
  </si>
  <si>
    <t>남양주</t>
  </si>
  <si>
    <t>2018.10.</t>
  </si>
  <si>
    <t>트위터 게시</t>
  </si>
  <si>
    <t xml:space="preserve">교사의 부적절 언어 사용 </t>
  </si>
  <si>
    <r>
      <t>사립</t>
    </r>
    <r>
      <rPr>
        <sz val="8"/>
        <color rgb="FF000000"/>
        <rFont val="함초롬바탕"/>
        <family val="1"/>
        <charset val="129"/>
      </rPr>
      <t>(</t>
    </r>
    <r>
      <rPr>
        <sz val="8"/>
        <color rgb="FF000000"/>
        <rFont val="맑은 고딕"/>
        <family val="3"/>
        <charset val="129"/>
      </rPr>
      <t>경기</t>
    </r>
    <r>
      <rPr>
        <sz val="8"/>
        <color rgb="FF000000"/>
        <rFont val="함초롬바탕"/>
        <family val="1"/>
        <charset val="129"/>
      </rPr>
      <t xml:space="preserve">) </t>
    </r>
  </si>
  <si>
    <t>시흥</t>
  </si>
  <si>
    <t>2019.4.</t>
  </si>
  <si>
    <t>페이스북</t>
  </si>
  <si>
    <t xml:space="preserve">부적절 언어 사용 </t>
  </si>
  <si>
    <t>주의처분</t>
  </si>
  <si>
    <r>
      <t>(</t>
    </r>
    <r>
      <rPr>
        <sz val="8"/>
        <color rgb="FF000000"/>
        <rFont val="맑은 고딕"/>
        <family val="3"/>
        <charset val="129"/>
      </rPr>
      <t>공식 사과</t>
    </r>
    <r>
      <rPr>
        <sz val="8"/>
        <color rgb="FF000000"/>
        <rFont val="함초롬바탕"/>
        <family val="1"/>
        <charset val="129"/>
      </rPr>
      <t>)</t>
    </r>
  </si>
  <si>
    <t>성희롱 언행</t>
  </si>
  <si>
    <t>2019.5.</t>
  </si>
  <si>
    <t>교사에 의한 신체접촉 성희롱 발언</t>
  </si>
  <si>
    <t>소송 진행 중</t>
  </si>
  <si>
    <t>2021.9.</t>
  </si>
  <si>
    <t>교사에 의한 성추행</t>
  </si>
  <si>
    <t>진행중</t>
  </si>
  <si>
    <t xml:space="preserve">진행중 </t>
  </si>
  <si>
    <t>교사에 의한 성희롱</t>
  </si>
  <si>
    <t>징계 보류</t>
  </si>
  <si>
    <t xml:space="preserve">해당사항없음 </t>
  </si>
  <si>
    <t>대부고</t>
    <phoneticPr fontId="9" type="noConversion"/>
  </si>
  <si>
    <t>3차공개</t>
    <phoneticPr fontId="9" type="noConversion"/>
  </si>
  <si>
    <t>동원고</t>
    <phoneticPr fontId="9" type="noConversion"/>
  </si>
  <si>
    <t>송북초</t>
    <phoneticPr fontId="9" type="noConversion"/>
  </si>
  <si>
    <t>2022년</t>
  </si>
  <si>
    <t>2023년</t>
  </si>
  <si>
    <t>불법촬영</t>
    <phoneticPr fontId="9" type="noConversion"/>
  </si>
  <si>
    <t>기간제교사</t>
    <phoneticPr fontId="9" type="noConversion"/>
  </si>
  <si>
    <t>2차 누락 / 3차공개</t>
    <phoneticPr fontId="9" type="noConversion"/>
  </si>
  <si>
    <t>여</t>
    <phoneticPr fontId="9" type="noConversion"/>
  </si>
  <si>
    <t>성폭력 유형</t>
  </si>
  <si>
    <t>성폭력 유형</t>
    <phoneticPr fontId="9" type="noConversion"/>
  </si>
  <si>
    <t>초등학교</t>
  </si>
  <si>
    <t>중학교</t>
  </si>
  <si>
    <t>고등학교</t>
  </si>
  <si>
    <t>건수합계</t>
    <phoneticPr fontId="9" type="noConversion"/>
  </si>
  <si>
    <t>사건 개요</t>
    <phoneticPr fontId="9" type="noConversion"/>
  </si>
  <si>
    <t>수사/재판 진행 상황</t>
    <phoneticPr fontId="9" type="noConversion"/>
  </si>
  <si>
    <t>2019-07-09 공무원범죄 수사 결과 통보(기소)</t>
    <phoneticPr fontId="9" type="noConversion"/>
  </si>
  <si>
    <t>공무원범죄 수사 결과 통보(기소)</t>
    <phoneticPr fontId="9" type="noConversion"/>
  </si>
  <si>
    <t>2020-11-09 공무원범죄 수사 결과 통보(혐의없음)</t>
    <phoneticPr fontId="9" type="noConversion"/>
  </si>
  <si>
    <t>공무원범죄 수사 결과 통보(혐의없음)</t>
    <phoneticPr fontId="9" type="noConversion"/>
  </si>
  <si>
    <t>교육조건부 기소유예</t>
    <phoneticPr fontId="9" type="noConversion"/>
  </si>
  <si>
    <t>2018-12-13 공무원범죄 수사결과통보(송치)</t>
    <phoneticPr fontId="9" type="noConversion"/>
  </si>
  <si>
    <t>공무원범죄 수사 결과 통보(송치)</t>
    <phoneticPr fontId="9" type="noConversion"/>
  </si>
  <si>
    <t>공무원범죄 수사 결과 통보(기소유예)</t>
    <phoneticPr fontId="9" type="noConversion"/>
  </si>
  <si>
    <t>2022-09-21 공무원범죄 수사결과통보(혐의없음)</t>
    <phoneticPr fontId="9" type="noConversion"/>
  </si>
  <si>
    <t>2020-07-28 공무원범죄 수사 결과 통보(구약식, 혐의없음)</t>
    <phoneticPr fontId="9" type="noConversion"/>
  </si>
  <si>
    <t>공무원범죄 수사 결과 통보(구약식, 혐의없음)</t>
    <phoneticPr fontId="9" type="noConversion"/>
  </si>
  <si>
    <t>2019-08-30 공무원범죄 수사 결과 통보(혐의없음, 송치)</t>
    <phoneticPr fontId="9" type="noConversion"/>
  </si>
  <si>
    <t>공무원범죄 수사 결과 통보(혐의없음, 송치)</t>
    <phoneticPr fontId="9" type="noConversion"/>
  </si>
  <si>
    <t>일부에게 사과. "너그러이 봐주길 바란다, 수치스럽게 느꼈다면"
가해 교사의 사과가 있었으나 진정성 및 반성의 태도 없음.</t>
    <phoneticPr fontId="9" type="noConversion"/>
  </si>
  <si>
    <t>가해교사 성별</t>
    <phoneticPr fontId="9" type="noConversion"/>
  </si>
  <si>
    <t xml:space="preserve">"왜 거기 올라가 있어, 섹시하네"
"(정전기 설명하며) 엄마들이 치마입고 다닐 때, 속치마 안 입으면 몸매 라인이 다 드러난다"
"(여학생의 머리를 쓰다듬으며) 지구가 이렇게 동그랗다."
"(사물함 위에 올라있는 학생에게) 왜 거기 올라가 있어, 섹시하네" 발언 후 분위기가 좋지 않자 머리를 쓰다듬으며 무마하려 함.
"(한자 편안할 '안' 설명하며) 여자가 집 안에 있어야 편안하지."
"(도덕시간 낙태죄 폐지 토론 중 찬성입장의 학생에게) 엄마~~ 으앙~~ 나 왜 낙태했어요"
"여자가 다리 세우고 앉으면 추하다, 여자가 자면 추하다, 여자가 멍청하면 추하다, 여자가 멍청하면 남자 못 만난다"
남교사들의 여학생들에 대한 과도한 신체접촉 고발. 배가 아픈 여학생에게는 손지압 해준다며 만지작거렸고 심지어 한여학생의 책상이 기울었으니 자신이 고쳐주겠다며 책상을 만지면서 아래에 있던 여학생의 다리를 스치듯 접촉. 걷기 대회 때 교사에게 인사하자 손을 잡고 놓지 않고 더듬음. 야회 수업 중 학생들의 허리나 등을 만지며 밀어줌. 
</t>
    <phoneticPr fontId="9" type="noConversion"/>
  </si>
  <si>
    <t>언어적 성희롱</t>
    <phoneticPr fontId="9" type="noConversion"/>
  </si>
  <si>
    <t>2018-12-31 공무원범죄 수사 결과 통보(혐의없음)</t>
    <phoneticPr fontId="9" type="noConversion"/>
  </si>
  <si>
    <t>언어적 성희롱 혐의. 2018-12-31 공무원범죄 수사 결과 통보(혐의없음)</t>
    <phoneticPr fontId="9" type="noConversion"/>
  </si>
  <si>
    <t>합 계(8)</t>
    <phoneticPr fontId="9" type="noConversion"/>
  </si>
  <si>
    <t>합 계(34)</t>
    <phoneticPr fontId="9" type="noConversion"/>
  </si>
  <si>
    <t>합 계(49)</t>
    <phoneticPr fontId="9" type="noConversion"/>
  </si>
  <si>
    <t>합 계(1)</t>
    <phoneticPr fontId="9" type="noConversion"/>
  </si>
  <si>
    <t>학교급
(초/중/고)</t>
    <phoneticPr fontId="9" type="noConversion"/>
  </si>
  <si>
    <t>학교명
(실명)</t>
    <phoneticPr fontId="9" type="noConversion"/>
  </si>
  <si>
    <t>O</t>
    <phoneticPr fontId="9" type="noConversion"/>
  </si>
  <si>
    <t>X</t>
    <phoneticPr fontId="9" type="noConversion"/>
  </si>
  <si>
    <t>시각적 성희롱</t>
    <phoneticPr fontId="9" type="noConversion"/>
  </si>
  <si>
    <t>피해자/가해자 분리 여부</t>
    <phoneticPr fontId="9" type="noConversion"/>
  </si>
  <si>
    <t>감사실시 여부</t>
    <phoneticPr fontId="9" type="noConversion"/>
  </si>
  <si>
    <t>교육청 징계요구</t>
    <phoneticPr fontId="9" type="noConversion"/>
  </si>
  <si>
    <t>징계 처리 결과</t>
    <phoneticPr fontId="9" type="noConversion"/>
  </si>
  <si>
    <t>피해학생 지원 여부</t>
    <phoneticPr fontId="9" type="noConversion"/>
  </si>
  <si>
    <t>강등</t>
    <phoneticPr fontId="9" type="noConversion"/>
  </si>
  <si>
    <t>정직</t>
    <phoneticPr fontId="9" type="noConversion"/>
  </si>
  <si>
    <t>감봉</t>
    <phoneticPr fontId="9" type="noConversion"/>
  </si>
  <si>
    <t>견책</t>
    <phoneticPr fontId="9" type="noConversion"/>
  </si>
  <si>
    <t>성차별적 발언</t>
    <phoneticPr fontId="9" type="noConversion"/>
  </si>
  <si>
    <t>성차별적 발언, 언어적 성희롱</t>
    <phoneticPr fontId="9" type="noConversion"/>
  </si>
  <si>
    <t>폭언, 언어적 성희롱</t>
    <phoneticPr fontId="9" type="noConversion"/>
  </si>
  <si>
    <t>폭언, 폭력, 성추행</t>
    <phoneticPr fontId="9" type="noConversion"/>
  </si>
  <si>
    <t>부적절한 신체접촉 및 언어적 성희롱</t>
    <phoneticPr fontId="9" type="noConversion"/>
  </si>
  <si>
    <t>언어적 성희롱, 부적절한 신체접촉</t>
    <phoneticPr fontId="9" type="noConversion"/>
  </si>
  <si>
    <t>언어적 성희롱 및 성추행</t>
    <phoneticPr fontId="9" type="noConversion"/>
  </si>
  <si>
    <t>기숙사 침입 및 불필요한 신체접촉</t>
    <phoneticPr fontId="9" type="noConversion"/>
  </si>
  <si>
    <t>부적절한 신체접촉</t>
    <phoneticPr fontId="9" type="noConversion"/>
  </si>
  <si>
    <t>학교 내 음란행위</t>
    <phoneticPr fontId="9" type="noConversion"/>
  </si>
  <si>
    <t>성추행</t>
    <phoneticPr fontId="9" type="noConversion"/>
  </si>
  <si>
    <t>사건개요. 부적절한 신체접촉. 피해자 특정되지 않아 지원 없었음.</t>
    <phoneticPr fontId="9" type="noConversion"/>
  </si>
  <si>
    <t>디지털 성폭력</t>
    <phoneticPr fontId="9" type="noConversion"/>
  </si>
  <si>
    <t>정서학대</t>
    <phoneticPr fontId="9" type="noConversion"/>
  </si>
  <si>
    <t>정서·신체·성적학대</t>
    <phoneticPr fontId="9" type="noConversion"/>
  </si>
  <si>
    <t>정서·신체 학대</t>
    <phoneticPr fontId="9" type="noConversion"/>
  </si>
  <si>
    <t>성적학대</t>
    <phoneticPr fontId="9" type="noConversion"/>
  </si>
  <si>
    <t>신체 학대</t>
    <phoneticPr fontId="9" type="noConversion"/>
  </si>
  <si>
    <t>유형</t>
    <phoneticPr fontId="9" type="noConversion"/>
  </si>
  <si>
    <t>정서·성적학대</t>
    <phoneticPr fontId="9" type="noConversion"/>
  </si>
  <si>
    <t>피해자 특정되지 않음</t>
    <phoneticPr fontId="9" type="noConversion"/>
  </si>
  <si>
    <t>교육지원청+AM9:AQ9</t>
    <phoneticPr fontId="9" type="noConversion"/>
  </si>
  <si>
    <t>201811:17</t>
    <phoneticPr fontId="9" type="noConversion"/>
  </si>
  <si>
    <t>2018-03-27~2018-04-24</t>
    <phoneticPr fontId="9" type="noConversion"/>
  </si>
  <si>
    <t>위(Wee)센터 파견 4주간 심리상담 
및 심리치료지원</t>
    <phoneticPr fontId="9" type="noConversion"/>
  </si>
  <si>
    <t>학교,교육지원청</t>
    <phoneticPr fontId="9" type="noConversion"/>
  </si>
  <si>
    <t>학생 상담 및 치료지원(개인,집단)
Wee센터 주관 집단 상담 실시</t>
    <phoneticPr fontId="9" type="noConversion"/>
  </si>
  <si>
    <t>2018-09-10~
2018-09-11</t>
    <phoneticPr fontId="9" type="noConversion"/>
  </si>
  <si>
    <t>위센터 상담사 파견 및 심리검사</t>
    <phoneticPr fontId="9" type="noConversion"/>
  </si>
  <si>
    <t>2018-06-07~
2018-07-13,
2018-06-25~2018-06-27</t>
    <phoneticPr fontId="9" type="noConversion"/>
  </si>
  <si>
    <t>담임교사 개별상담 및 위클래스 상담
전문인력 파견 상담 및 보호활동지원</t>
    <phoneticPr fontId="9" type="noConversion"/>
  </si>
  <si>
    <t>2019-04-09~
2019-05-15</t>
    <phoneticPr fontId="9" type="noConversion"/>
  </si>
  <si>
    <t>2020-12-16 공무원범죄 수사 결과 통보(구약식, 혐의없음)</t>
    <phoneticPr fontId="9" type="noConversion"/>
  </si>
  <si>
    <t>학교+AQ53:AS53</t>
    <phoneticPr fontId="9" type="noConversion"/>
  </si>
  <si>
    <t>학생 대상 성폭력 감수성 및 성폭력
예방교육 실시</t>
    <phoneticPr fontId="9" type="noConversion"/>
  </si>
  <si>
    <t xml:space="preserve">2018. 9. 28 트위터(현 X액스)
"(정전기 설명하며) 엄마들이 치마입고 다닐 때, 속치마 안 입으면 몸매 라인이 다 드러난다"
"(여학생의 머리를 쓰다듬으며) 지구가 이렇게 동그랗다."
"(사물함 위에 올라있는 학생에게) 왜 거기 올라가 있어, 섹시하네" 발언 후 분위기가 좋지 않자 머리를 쓰다듬으며 무마하려 함.
"(한자 편안할 '안' 설명하며) 여자가 집 안에 있어야 편안하지."
"(도덕시간 낙태죄 폐지 토론 중 찬성입장의 학생에게) 엄마~~ 으앙~~ 나 왜 낙태했어요"
"여자가 다리 세우고 앉으면 추하다, 여자가 자면 추하다, 여자가 멍청하면 추하다, 여자가 멍청하면 남자 못 만난다"
남교사들의 여학생들에 대한 과도한 신체접촉 고발. 배가 아픈 여학생에게는 손지압 해준다며 만지작거렸고 심지어 한 여학생의 책상이 기울었으니 자신이 고쳐주겠다며 책상을 만지면서 아래에 있던 여학생의 다리를 스치듯 접촉. 걷기 대회 때 교사에게 인사하자 손을 잡고 놓지 않고 더듬음. 야회 수업 중 학생들의 허리나 등을 만지며 밀어줌. </t>
    <phoneticPr fontId="9" type="noConversion"/>
  </si>
  <si>
    <t>연번</t>
    <phoneticPr fontId="9" type="noConversion"/>
  </si>
  <si>
    <t>스쿨미투 고발 내용</t>
    <phoneticPr fontId="9" type="noConversion"/>
  </si>
  <si>
    <t xml:space="preserve">2018. 3. 10 트위터(현 X액스)
"넌 너무 말라서 별로야. OO처럼 통통하게 찌워봐. 그럼 가슴도 커지고 얼마나 좋니? 자동으로 남자들이 따먹으려고 줄 설 걸?"
진로상담 중 치마를 걷고 허벅지 쓰다듬으며 "좋은 고등학교 가야지."
엉덩이 툭툭 치기. 허리 더듬기. "생활기록부 좋게 써주겠다"며 허벅지 만지는 등 성추행.
"허벅지가 탱탱하다" 엉덩이를 꽉 쥐며 "나중에 남편될 사람이 부럽다"며 계속 성추행. 
진로상담 중에 "그냥 나중에 의사 한 명 잡아서 결혼한 뒤 의사부인 돼서 남편 돈 쓰면서 떵떵거리면서 살라"고 함. 
"너는 골반이 넓으니 나중에 남편에게 사랑받겠다. 결혼하면 남편이 너 좋아할거야."
"생리는 하냐?" 
"가슴 커지는 음식을 먹어라" 
팔을 주무르며 "나랑 데이트 언제 할래?" 
"너희 반에서는 생리 냄새가 난다" 
음극, 양극 설명하며 '남녀 성기'에 빗대 설명함. </t>
    <phoneticPr fontId="9" type="noConversion"/>
  </si>
  <si>
    <t>2018.7.27. 청와대 국민청원
"여자는 예쁘고 돈많고 명 짧아야한다"
"나는 다리 예쁜여자가 좋다. 너희는 다리가 왜이리 두껍냐"
"짐승과 아이들은 가슴을 주물러주면 잘잔다. 그래서 내 딸도 어렸을 때 가슴 주물러 재웠다."
"여자들은 맨날 다이어트해서 헌혈도 못하는 불량품이다"
"전임 학교에서 동료 여교사가 포인터사용이 서툴러 거꾸로 들어서 자기 아랫도리를 비췄다"고 얘기하고 앉아있는 여학생 가슴을 포인터로 가리킴
"내 페북에 "여중생 **는영상이 있다. 찾아봐라 재밌다"
수업중 교실 돌아다니며 아이들 다리 쳐다봄
"여자는 머리가 길어야한다"
"후진국에서는 여자를 죽이면 명예살인이라 처벌 안받는다"
"너희들 속바지 입었냐. 뭐하러 입었냐"
맨 앞자리 책상에 달린 다리 가리개를 수업시간마다 들어와 치우라고 함
"나는 여중에 대한 로망이 있었다. 그래서 온 거다"
"이번 일 신고한 놈 가만 안둔다. 꼭 색출해 내겠다. 내가 너네들 때문에 몇십년 끊은 술을 밤새 퍼먹었다"고 고래고래 아이들에게 소리를 지름.</t>
    <phoneticPr fontId="9" type="noConversion"/>
  </si>
  <si>
    <t>2018. 7. 13 청와대 국민청원
세월호 뱃지 단 학생에게 "너 친구들 곁으로 보내줘?"
"너희들도 세월호 애들처럼 될 거야."
"너희들이 그런 식으로 행동하니까 위안부 소리를 듣는 거야."
"너희는 세월호 학생들처럼 앉혀놓아야 한다. 자꾸 뒤돌아서 얘기하면 목을 비틀어버린다."
"신체검사 때 가슴둘레는 안 재냐, 너 때문에 황홀했다."
"처녀가 조용히 해야지."
수업 중 특정 학생을 향해 "나는 아내가 있음에도 불구하고 아직 진정한 사랑을 해보지 못 했고 꼭 해보고 싶다."
평소 예뻐하던 학생에게 작별 선물이라며 이마에 키스함.
개X끼, 쳐죽일 X들, 굶어죽일 X들, 배에 기름칠만 한 것들, 성적공개해서 밖에다 붙여놓을까, 묶어두고 감금시킨다, 납치한다.
졸업생 , 재학생의 가해 증언 모음 웹페이지: 
교사 김** 에 대한 졸업생과 재학생의 성희롱, 욕설, 폭언, 인권모독적 발언, 차별, 외모비하 등 학대 행위 폭로가 이어짐. (10년 넘게 지속된 학대 행위)</t>
    <phoneticPr fontId="9" type="noConversion"/>
  </si>
  <si>
    <t>2019. 4. 5 청와대 국민청원
재학생 국민청원 "수원 ****고등학교 학생들을 도와주세요."
"여기가 수원역 집창촌이냐"
'(생리하는 학생에게) "떡볶이 국물 흘리지 마라" 
"창녀같다" 
"너희 부모님은 50만원도 못 버시냐" 
"예전에는 학생들을 때릴 수 있었는데 지금은 조금만 건드려도 때린 것처럼 난리를 치고 말도 막 할 수가 없다" 
"너는 글러먹었다"
급식실에 줄 선 학생들 손톱 확인을 이유로 한명한명 손을 만짐.
가해 교사 "장난으로 농담삼아 한 말 가지고 왜 그러냐. 이제 아무말도 못 하겠다. 모두 내 책임이 아니다" 해명함.</t>
    <phoneticPr fontId="9" type="noConversion"/>
  </si>
  <si>
    <t xml:space="preserve">2018. 9. 9 트위터(현 X액스)
"여자는 애 낳는 기계이다"
"애새끼들이 뚫린 주둥아리로 나오면 다 말인 줄 아나"
"병신 같은 년"
"짐승보다 못한 새끼들"
수업 중 여성 혐오적, 비하 발언 및 폭력 행사 등을 폭로하는 트위터 공론화 계정이 만들어지고, 그 뒤로도 타 교사들의 많은 성희롱, 혐오 발언들이 제보되었다. 가해교사들로부터 사과 받지 못함. 학부모 대상 비공개 설문조사 실시. 교장 대표 사과. 가해교사들 사과 없었음. </t>
    <phoneticPr fontId="9" type="noConversion"/>
  </si>
  <si>
    <t xml:space="preserve">https://www.politicalmamas.kr/school/386 </t>
    <phoneticPr fontId="9" type="noConversion"/>
  </si>
  <si>
    <t xml:space="preserve">https://www.politicalmamas.kr/school/391 </t>
    <phoneticPr fontId="9" type="noConversion"/>
  </si>
  <si>
    <t xml:space="preserve">https://www.politicalmamas.kr/school/333 </t>
    <phoneticPr fontId="9" type="noConversion"/>
  </si>
  <si>
    <t xml:space="preserve">https://www.politicalmamas.kr/school/389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</si>
</sst>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76" formatCode="yyyy\-mm"/>
    <numFmt numFmtId="177" formatCode="yyyy\.m\.d"/>
  </numFmts>
  <fonts count="33">
    <font>
      <sz val="11"/>
      <color rgb="FF000000"/>
      <name val="맑은 고딕"/>
    </font>
    <font>
      <sz val="9"/>
      <color rgb="FF0000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9"/>
      <color rgb="FF0070C0"/>
      <name val="맑은 고딕"/>
      <family val="3"/>
      <charset val="129"/>
    </font>
    <font>
      <sz val="9"/>
      <color rgb="FF00B0F0"/>
      <name val="맑은 고딕"/>
      <family val="3"/>
      <charset val="129"/>
    </font>
    <font>
      <sz val="9"/>
      <color rgb="FFFF0000"/>
      <name val="맑은 고딕"/>
      <family val="3"/>
      <charset val="129"/>
    </font>
    <font>
      <strike/>
      <sz val="9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9"/>
      <name val="맑은 고딕"/>
      <family val="3"/>
      <charset val="129"/>
    </font>
    <font>
      <u/>
      <sz val="9"/>
      <name val="맑은 고딕"/>
      <family val="3"/>
      <charset val="129"/>
    </font>
    <font>
      <sz val="11"/>
      <name val="맑은 고딕"/>
      <family val="3"/>
      <charset val="129"/>
    </font>
    <font>
      <sz val="9"/>
      <color rgb="FF757575"/>
      <name val="Arial"/>
      <family val="2"/>
    </font>
    <font>
      <sz val="1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함초롬바탕"/>
      <family val="1"/>
      <charset val="129"/>
    </font>
    <font>
      <sz val="8"/>
      <color rgb="FF000000"/>
      <name val="맑은 고딕"/>
      <family val="3"/>
      <charset val="129"/>
    </font>
    <font>
      <sz val="8"/>
      <color rgb="FF000000"/>
      <name val="함초롬바탕"/>
      <family val="1"/>
      <charset val="129"/>
    </font>
    <font>
      <sz val="8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00"/>
      <name val="Malgun Gothic"/>
      <family val="3"/>
      <charset val="129"/>
    </font>
    <font>
      <sz val="8"/>
      <color rgb="FF00B0F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FF0000"/>
      <name val="Malgun Gothic"/>
      <family val="3"/>
      <charset val="129"/>
    </font>
    <font>
      <sz val="8"/>
      <color rgb="FFFF0000"/>
      <name val="Arial Unicode MS"/>
      <family val="2"/>
      <charset val="129"/>
    </font>
    <font>
      <sz val="8"/>
      <color rgb="FF000000"/>
      <name val="Calibri"/>
      <family val="2"/>
    </font>
    <font>
      <sz val="8"/>
      <color rgb="FF000000"/>
      <name val="Malgun Gothic"/>
      <family val="3"/>
      <charset val="129"/>
    </font>
    <font>
      <sz val="8"/>
      <color rgb="FFFF0000"/>
      <name val="Malgun Gothic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E2F0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CCC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9" fontId="8" fillId="0" borderId="0">
      <alignment vertical="center"/>
    </xf>
    <xf numFmtId="9" fontId="21" fillId="0" borderId="1" xfId="0" applyNumberFormat="1" applyFont="1" applyBorder="1" applyAlignment="1">
      <alignment horizontal="center" vertical="center"/>
    </xf>
    <xf numFmtId="0" fontId="8" fillId="0" borderId="0">
      <alignment vertical="center"/>
    </xf>
    <xf numFmtId="0" fontId="2" fillId="3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2" applyFill="1" applyBorder="1" applyAlignme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2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14" fontId="1" fillId="0" borderId="3" xfId="2" applyNumberFormat="1" applyFill="1" applyBorder="1" applyAlignment="1">
      <alignment horizontal="center" vertical="center"/>
    </xf>
    <xf numFmtId="0" fontId="1" fillId="0" borderId="3" xfId="2" applyFill="1" applyBorder="1" applyAlignment="1">
      <alignment horizontal="center" vertical="center"/>
    </xf>
    <xf numFmtId="0" fontId="1" fillId="0" borderId="3" xfId="2" applyFill="1" applyBorder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3" xfId="2" applyNumberFormat="1" applyFill="1" applyBorder="1">
      <alignment horizontal="center" vertical="center" wrapText="1"/>
    </xf>
    <xf numFmtId="0" fontId="1" fillId="0" borderId="3" xfId="2" applyFill="1" applyBorder="1" applyAlignment="1">
      <alignment vertical="center" wrapText="1"/>
    </xf>
    <xf numFmtId="0" fontId="1" fillId="0" borderId="3" xfId="2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2" applyFill="1" applyBorder="1" applyAlignment="1">
      <alignment vertical="center"/>
    </xf>
    <xf numFmtId="49" fontId="1" fillId="0" borderId="3" xfId="3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3" xfId="2" applyFont="1" applyFill="1" applyBorder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 shrinkToFit="1"/>
    </xf>
    <xf numFmtId="0" fontId="1" fillId="0" borderId="3" xfId="4" applyFont="1" applyFill="1" applyBorder="1">
      <alignment vertical="center"/>
    </xf>
    <xf numFmtId="9" fontId="1" fillId="0" borderId="3" xfId="1" applyFont="1" applyBorder="1" applyAlignment="1">
      <alignment horizontal="center" vertical="center"/>
    </xf>
    <xf numFmtId="9" fontId="1" fillId="0" borderId="3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3" xfId="1" applyNumberFormat="1" applyFont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 shrinkToFi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11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9" fontId="1" fillId="0" borderId="6" xfId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3" fillId="0" borderId="6" xfId="6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4" fontId="13" fillId="0" borderId="0" xfId="6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4" fontId="13" fillId="0" borderId="6" xfId="6" applyNumberFormat="1" applyFont="1" applyBorder="1" applyAlignment="1">
      <alignment horizontal="center" vertical="center" wrapText="1"/>
    </xf>
    <xf numFmtId="0" fontId="12" fillId="0" borderId="6" xfId="0" applyFont="1" applyBorder="1">
      <alignment vertical="center"/>
    </xf>
    <xf numFmtId="14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31" fontId="12" fillId="0" borderId="6" xfId="0" applyNumberFormat="1" applyFont="1" applyBorder="1" applyAlignment="1">
      <alignment horizontal="center" vertical="center"/>
    </xf>
    <xf numFmtId="0" fontId="11" fillId="0" borderId="6" xfId="6" applyBorder="1" applyAlignment="1">
      <alignment vertical="center" wrapText="1"/>
    </xf>
    <xf numFmtId="0" fontId="1" fillId="0" borderId="6" xfId="0" applyFont="1" applyBorder="1">
      <alignment vertical="center"/>
    </xf>
    <xf numFmtId="14" fontId="1" fillId="0" borderId="6" xfId="0" applyNumberFormat="1" applyFont="1" applyBorder="1">
      <alignment vertical="center"/>
    </xf>
    <xf numFmtId="0" fontId="12" fillId="0" borderId="6" xfId="0" quotePrefix="1" applyFont="1" applyBorder="1" applyAlignment="1">
      <alignment vertical="center" wrapText="1"/>
    </xf>
    <xf numFmtId="0" fontId="11" fillId="0" borderId="6" xfId="6" applyBorder="1">
      <alignment vertical="center"/>
    </xf>
    <xf numFmtId="0" fontId="12" fillId="11" borderId="6" xfId="0" applyFont="1" applyFill="1" applyBorder="1" applyAlignment="1">
      <alignment horizontal="left" vertical="center" wrapText="1"/>
    </xf>
    <xf numFmtId="14" fontId="13" fillId="0" borderId="6" xfId="6" applyNumberFormat="1" applyFont="1" applyBorder="1" applyAlignment="1">
      <alignment horizontal="left" vertical="center" wrapText="1"/>
    </xf>
    <xf numFmtId="14" fontId="15" fillId="0" borderId="6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3" xfId="2" applyFill="1" applyBorder="1" applyAlignment="1">
      <alignment vertical="center"/>
    </xf>
    <xf numFmtId="0" fontId="1" fillId="6" borderId="3" xfId="2" applyFill="1" applyBorder="1" applyAlignment="1">
      <alignment horizontal="center" vertical="center"/>
    </xf>
    <xf numFmtId="0" fontId="16" fillId="0" borderId="0" xfId="3" applyFont="1">
      <alignment vertical="center"/>
    </xf>
    <xf numFmtId="0" fontId="1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>
      <alignment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0" fontId="8" fillId="0" borderId="0" xfId="3">
      <alignment vertical="center"/>
    </xf>
    <xf numFmtId="0" fontId="1" fillId="2" borderId="20" xfId="3" applyFont="1" applyFill="1" applyBorder="1" applyAlignment="1">
      <alignment horizontal="center" vertical="center" wrapText="1"/>
    </xf>
    <xf numFmtId="0" fontId="1" fillId="2" borderId="6" xfId="3" applyFont="1" applyFill="1" applyBorder="1" applyAlignment="1">
      <alignment horizontal="center" vertical="center" wrapText="1"/>
    </xf>
    <xf numFmtId="0" fontId="1" fillId="2" borderId="6" xfId="3" applyFont="1" applyFill="1" applyBorder="1" applyAlignment="1">
      <alignment horizontal="left" vertical="center" wrapText="1"/>
    </xf>
    <xf numFmtId="0" fontId="1" fillId="2" borderId="6" xfId="3" quotePrefix="1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14" fontId="1" fillId="0" borderId="6" xfId="3" applyNumberFormat="1" applyFont="1" applyBorder="1" applyAlignment="1">
      <alignment horizontal="center" vertical="center" wrapText="1"/>
    </xf>
    <xf numFmtId="0" fontId="1" fillId="6" borderId="6" xfId="3" applyFont="1" applyFill="1" applyBorder="1" applyAlignment="1">
      <alignment horizontal="center" vertical="center" wrapText="1"/>
    </xf>
    <xf numFmtId="0" fontId="1" fillId="0" borderId="6" xfId="3" applyFont="1" applyBorder="1" applyAlignment="1">
      <alignment horizontal="left" vertical="top" wrapText="1"/>
    </xf>
    <xf numFmtId="0" fontId="1" fillId="0" borderId="6" xfId="3" applyFont="1" applyBorder="1" applyAlignment="1">
      <alignment horizontal="center" vertical="center"/>
    </xf>
    <xf numFmtId="14" fontId="1" fillId="0" borderId="6" xfId="3" applyNumberFormat="1" applyFont="1" applyBorder="1" applyAlignment="1">
      <alignment horizontal="center" vertical="center" shrinkToFit="1"/>
    </xf>
    <xf numFmtId="0" fontId="3" fillId="0" borderId="6" xfId="3" applyFont="1" applyBorder="1" applyAlignment="1">
      <alignment horizontal="center" vertical="center" wrapText="1"/>
    </xf>
    <xf numFmtId="0" fontId="1" fillId="0" borderId="22" xfId="3" applyFont="1" applyBorder="1" applyAlignment="1">
      <alignment horizontal="left" vertical="center" wrapText="1"/>
    </xf>
    <xf numFmtId="14" fontId="1" fillId="0" borderId="6" xfId="3" applyNumberFormat="1" applyFont="1" applyBorder="1" applyAlignment="1">
      <alignment horizontal="center" vertical="center"/>
    </xf>
    <xf numFmtId="0" fontId="1" fillId="0" borderId="6" xfId="3" applyFont="1" applyBorder="1" applyAlignment="1">
      <alignment horizontal="left" vertical="center" wrapText="1"/>
    </xf>
    <xf numFmtId="0" fontId="1" fillId="0" borderId="6" xfId="4" applyFont="1" applyFill="1" applyBorder="1" applyAlignment="1">
      <alignment horizontal="center" vertical="center"/>
    </xf>
    <xf numFmtId="0" fontId="1" fillId="0" borderId="6" xfId="4" applyFont="1" applyFill="1" applyBorder="1">
      <alignment vertical="center"/>
    </xf>
    <xf numFmtId="14" fontId="1" fillId="0" borderId="6" xfId="3" applyNumberFormat="1" applyFont="1" applyBorder="1" applyAlignment="1">
      <alignment horizontal="center" vertical="center" wrapText="1" shrinkToFit="1"/>
    </xf>
    <xf numFmtId="0" fontId="6" fillId="0" borderId="6" xfId="3" applyFont="1" applyBorder="1" applyAlignment="1">
      <alignment horizontal="center" vertical="center"/>
    </xf>
    <xf numFmtId="177" fontId="6" fillId="0" borderId="6" xfId="3" applyNumberFormat="1" applyFont="1" applyBorder="1" applyAlignment="1">
      <alignment horizontal="center" vertical="center"/>
    </xf>
    <xf numFmtId="0" fontId="1" fillId="6" borderId="6" xfId="3" applyFont="1" applyFill="1" applyBorder="1" applyAlignment="1">
      <alignment horizontal="center" vertical="center"/>
    </xf>
    <xf numFmtId="49" fontId="1" fillId="0" borderId="6" xfId="3" applyNumberFormat="1" applyFont="1" applyBorder="1" applyAlignment="1">
      <alignment horizontal="center" vertical="center" shrinkToFit="1"/>
    </xf>
    <xf numFmtId="0" fontId="1" fillId="0" borderId="6" xfId="3" applyFont="1" applyBorder="1" applyAlignment="1">
      <alignment vertical="center" wrapText="1"/>
    </xf>
    <xf numFmtId="0" fontId="1" fillId="0" borderId="6" xfId="3" applyFont="1" applyBorder="1">
      <alignment vertical="center"/>
    </xf>
    <xf numFmtId="0" fontId="1" fillId="0" borderId="6" xfId="3" applyFont="1" applyBorder="1" applyAlignment="1">
      <alignment horizontal="center" vertical="center" shrinkToFit="1"/>
    </xf>
    <xf numFmtId="0" fontId="1" fillId="0" borderId="22" xfId="3" applyFont="1" applyBorder="1" applyAlignment="1">
      <alignment horizontal="left" vertical="center"/>
    </xf>
    <xf numFmtId="0" fontId="1" fillId="6" borderId="6" xfId="3" applyFont="1" applyFill="1" applyBorder="1">
      <alignment vertical="center"/>
    </xf>
    <xf numFmtId="0" fontId="1" fillId="0" borderId="6" xfId="3" applyFont="1" applyBorder="1" applyAlignment="1">
      <alignment horizontal="left" vertical="center"/>
    </xf>
    <xf numFmtId="0" fontId="1" fillId="0" borderId="6" xfId="3" applyFont="1" applyBorder="1" applyAlignment="1">
      <alignment horizontal="center" vertical="center" wrapText="1" shrinkToFit="1"/>
    </xf>
    <xf numFmtId="49" fontId="1" fillId="0" borderId="6" xfId="3" applyNumberFormat="1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9" fontId="1" fillId="0" borderId="6" xfId="1" applyFont="1" applyBorder="1" applyAlignment="1">
      <alignment horizontal="center" vertical="center" wrapText="1"/>
    </xf>
    <xf numFmtId="14" fontId="1" fillId="0" borderId="6" xfId="1" applyNumberFormat="1" applyFont="1" applyBorder="1" applyAlignment="1">
      <alignment horizontal="center" vertical="center"/>
    </xf>
    <xf numFmtId="176" fontId="1" fillId="0" borderId="6" xfId="3" applyNumberFormat="1" applyFont="1" applyBorder="1" applyAlignment="1">
      <alignment horizontal="center" vertical="center" shrinkToFit="1"/>
    </xf>
    <xf numFmtId="14" fontId="1" fillId="0" borderId="6" xfId="3" applyNumberFormat="1" applyFont="1" applyBorder="1" applyAlignment="1">
      <alignment vertical="center" wrapText="1"/>
    </xf>
    <xf numFmtId="177" fontId="1" fillId="0" borderId="6" xfId="3" applyNumberFormat="1" applyFont="1" applyBorder="1" applyAlignment="1">
      <alignment horizontal="center" vertical="center"/>
    </xf>
    <xf numFmtId="14" fontId="1" fillId="0" borderId="6" xfId="4" applyNumberFormat="1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14" fontId="6" fillId="0" borderId="6" xfId="4" applyNumberFormat="1" applyFont="1" applyFill="1" applyBorder="1" applyAlignment="1">
      <alignment horizontal="center" vertical="center"/>
    </xf>
    <xf numFmtId="14" fontId="1" fillId="6" borderId="6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1" fillId="0" borderId="23" xfId="3" applyFont="1" applyBorder="1" applyAlignment="1">
      <alignment horizontal="center" vertical="center"/>
    </xf>
    <xf numFmtId="14" fontId="1" fillId="0" borderId="23" xfId="3" applyNumberFormat="1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3" xfId="3" applyFont="1" applyBorder="1" applyAlignment="1">
      <alignment horizontal="left" vertical="center"/>
    </xf>
    <xf numFmtId="0" fontId="1" fillId="0" borderId="23" xfId="3" applyFont="1" applyBorder="1" applyAlignment="1">
      <alignment horizontal="center" vertical="center" wrapText="1"/>
    </xf>
    <xf numFmtId="0" fontId="1" fillId="0" borderId="24" xfId="3" applyFont="1" applyBorder="1" applyAlignment="1">
      <alignment horizontal="left" vertical="center"/>
    </xf>
    <xf numFmtId="0" fontId="8" fillId="0" borderId="0" xfId="3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" fillId="6" borderId="6" xfId="3" applyFont="1" applyFill="1" applyBorder="1" applyAlignment="1">
      <alignment horizontal="center" vertical="center" shrinkToFit="1"/>
    </xf>
    <xf numFmtId="0" fontId="1" fillId="6" borderId="6" xfId="3" applyFont="1" applyFill="1" applyBorder="1" applyAlignment="1">
      <alignment horizontal="left" vertical="center" wrapText="1"/>
    </xf>
    <xf numFmtId="14" fontId="1" fillId="6" borderId="6" xfId="3" applyNumberFormat="1" applyFont="1" applyFill="1" applyBorder="1" applyAlignment="1">
      <alignment horizontal="center" vertical="center" shrinkToFit="1"/>
    </xf>
    <xf numFmtId="0" fontId="1" fillId="6" borderId="6" xfId="3" applyFont="1" applyFill="1" applyBorder="1" applyAlignment="1">
      <alignment horizontal="left" vertical="center"/>
    </xf>
    <xf numFmtId="9" fontId="8" fillId="0" borderId="0" xfId="1" applyAlignment="1">
      <alignment horizontal="left" vertical="center"/>
    </xf>
    <xf numFmtId="9" fontId="8" fillId="0" borderId="0" xfId="3" applyNumberFormat="1" applyAlignment="1">
      <alignment horizontal="left" vertical="center"/>
    </xf>
    <xf numFmtId="0" fontId="1" fillId="6" borderId="22" xfId="3" applyFont="1" applyFill="1" applyBorder="1" applyAlignment="1">
      <alignment horizontal="left" vertical="center" wrapText="1"/>
    </xf>
    <xf numFmtId="49" fontId="1" fillId="6" borderId="6" xfId="3" applyNumberFormat="1" applyFont="1" applyFill="1" applyBorder="1" applyAlignment="1">
      <alignment horizontal="center" vertical="center" shrinkToFit="1"/>
    </xf>
    <xf numFmtId="0" fontId="1" fillId="6" borderId="22" xfId="3" applyFont="1" applyFill="1" applyBorder="1" applyAlignment="1">
      <alignment horizontal="left" vertical="center"/>
    </xf>
    <xf numFmtId="0" fontId="6" fillId="6" borderId="6" xfId="4" applyFont="1" applyFill="1" applyBorder="1" applyAlignment="1">
      <alignment horizontal="center" vertical="center"/>
    </xf>
    <xf numFmtId="14" fontId="1" fillId="6" borderId="6" xfId="3" applyNumberFormat="1" applyFont="1" applyFill="1" applyBorder="1" applyAlignment="1">
      <alignment horizontal="center" vertical="center" wrapText="1"/>
    </xf>
    <xf numFmtId="0" fontId="21" fillId="4" borderId="2" xfId="2" applyFont="1" applyFill="1" applyBorder="1" applyAlignment="1">
      <alignment horizontal="center" vertical="center"/>
    </xf>
    <xf numFmtId="41" fontId="22" fillId="8" borderId="6" xfId="5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left" vertical="center"/>
    </xf>
    <xf numFmtId="0" fontId="23" fillId="0" borderId="3" xfId="2" applyFont="1" applyFill="1" applyBorder="1" applyAlignment="1">
      <alignment horizontal="left" vertical="center"/>
    </xf>
    <xf numFmtId="0" fontId="21" fillId="0" borderId="3" xfId="2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vertical="center"/>
    </xf>
    <xf numFmtId="0" fontId="25" fillId="0" borderId="0" xfId="0" applyFont="1">
      <alignment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4" borderId="6" xfId="2" applyFont="1" applyFill="1" applyBorder="1" applyAlignment="1">
      <alignment horizontal="center" vertical="center"/>
    </xf>
    <xf numFmtId="0" fontId="19" fillId="4" borderId="2" xfId="2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2" xfId="2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 wrapText="1"/>
    </xf>
    <xf numFmtId="0" fontId="26" fillId="4" borderId="2" xfId="2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1" fontId="19" fillId="0" borderId="6" xfId="5" applyFont="1" applyFill="1" applyBorder="1" applyAlignment="1">
      <alignment horizontal="center" vertical="center"/>
    </xf>
    <xf numFmtId="41" fontId="26" fillId="0" borderId="6" xfId="5" applyFont="1" applyFill="1" applyBorder="1" applyAlignment="1">
      <alignment horizontal="center" vertical="center"/>
    </xf>
    <xf numFmtId="9" fontId="19" fillId="0" borderId="6" xfId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6" xfId="2" applyFont="1" applyFill="1" applyBorder="1" applyAlignment="1">
      <alignment horizontal="center" vertical="center"/>
    </xf>
    <xf numFmtId="0" fontId="26" fillId="8" borderId="6" xfId="2" applyFont="1" applyFill="1" applyBorder="1" applyAlignment="1">
      <alignment horizontal="center" vertical="center"/>
    </xf>
    <xf numFmtId="41" fontId="26" fillId="8" borderId="6" xfId="5" applyFont="1" applyFill="1" applyBorder="1" applyAlignment="1">
      <alignment horizontal="center" vertical="center"/>
    </xf>
    <xf numFmtId="9" fontId="26" fillId="8" borderId="6" xfId="1" applyFont="1" applyFill="1" applyBorder="1" applyAlignment="1">
      <alignment horizontal="center" vertical="center"/>
    </xf>
    <xf numFmtId="0" fontId="19" fillId="0" borderId="13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left" vertical="center"/>
    </xf>
    <xf numFmtId="0" fontId="19" fillId="0" borderId="14" xfId="2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9" fontId="21" fillId="0" borderId="6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1" fontId="19" fillId="0" borderId="2" xfId="5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41" fontId="19" fillId="0" borderId="6" xfId="5" applyFont="1" applyBorder="1" applyAlignment="1">
      <alignment horizontal="center" vertical="center"/>
    </xf>
    <xf numFmtId="0" fontId="25" fillId="4" borderId="6" xfId="0" applyFont="1" applyFill="1" applyBorder="1">
      <alignment vertical="center"/>
    </xf>
    <xf numFmtId="9" fontId="25" fillId="4" borderId="6" xfId="0" applyNumberFormat="1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left" vertical="center"/>
    </xf>
    <xf numFmtId="9" fontId="19" fillId="4" borderId="6" xfId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4" fillId="9" borderId="6" xfId="0" applyFont="1" applyFill="1" applyBorder="1" applyAlignment="1">
      <alignment horizontal="center" vertical="center" wrapText="1"/>
    </xf>
    <xf numFmtId="0" fontId="24" fillId="10" borderId="6" xfId="0" applyFont="1" applyFill="1" applyBorder="1" applyAlignment="1">
      <alignment horizontal="center" vertical="center" wrapText="1"/>
    </xf>
    <xf numFmtId="41" fontId="23" fillId="0" borderId="6" xfId="5" applyFont="1" applyBorder="1">
      <alignment vertical="center"/>
    </xf>
    <xf numFmtId="41" fontId="23" fillId="0" borderId="6" xfId="5" applyFont="1" applyFill="1" applyBorder="1" applyAlignment="1">
      <alignment vertical="center"/>
    </xf>
    <xf numFmtId="0" fontId="25" fillId="0" borderId="18" xfId="0" applyFont="1" applyBorder="1">
      <alignment vertical="center"/>
    </xf>
    <xf numFmtId="0" fontId="25" fillId="0" borderId="6" xfId="0" applyFont="1" applyBorder="1">
      <alignment vertical="center"/>
    </xf>
    <xf numFmtId="9" fontId="19" fillId="4" borderId="6" xfId="1" applyFont="1" applyFill="1" applyBorder="1">
      <alignment vertical="center"/>
    </xf>
    <xf numFmtId="9" fontId="19" fillId="7" borderId="6" xfId="1" applyFont="1" applyFill="1" applyBorder="1">
      <alignment vertical="center"/>
    </xf>
    <xf numFmtId="9" fontId="19" fillId="0" borderId="6" xfId="1" applyFont="1" applyBorder="1">
      <alignment vertical="center"/>
    </xf>
    <xf numFmtId="0" fontId="22" fillId="6" borderId="0" xfId="0" applyFont="1" applyFill="1">
      <alignment vertical="center"/>
    </xf>
    <xf numFmtId="9" fontId="22" fillId="6" borderId="0" xfId="0" applyNumberFormat="1" applyFont="1" applyFill="1">
      <alignment vertical="center"/>
    </xf>
    <xf numFmtId="0" fontId="22" fillId="0" borderId="0" xfId="0" applyFont="1">
      <alignment vertical="center"/>
    </xf>
    <xf numFmtId="0" fontId="22" fillId="0" borderId="0" xfId="2" applyFont="1" applyFill="1" applyBorder="1" applyAlignment="1">
      <alignment vertical="center"/>
    </xf>
    <xf numFmtId="0" fontId="22" fillId="6" borderId="0" xfId="2" applyFont="1" applyFill="1" applyBorder="1" applyAlignment="1">
      <alignment vertical="center"/>
    </xf>
    <xf numFmtId="9" fontId="22" fillId="6" borderId="0" xfId="2" applyNumberFormat="1" applyFont="1" applyFill="1" applyBorder="1" applyAlignment="1">
      <alignment vertical="center"/>
    </xf>
    <xf numFmtId="0" fontId="24" fillId="0" borderId="27" xfId="0" applyFont="1" applyBorder="1">
      <alignment vertical="center"/>
    </xf>
    <xf numFmtId="0" fontId="24" fillId="9" borderId="28" xfId="0" applyFont="1" applyFill="1" applyBorder="1" applyAlignment="1">
      <alignment horizontal="center" vertical="center" wrapText="1"/>
    </xf>
    <xf numFmtId="0" fontId="24" fillId="9" borderId="29" xfId="0" applyFont="1" applyFill="1" applyBorder="1" applyAlignment="1">
      <alignment horizontal="center" vertical="center" wrapText="1"/>
    </xf>
    <xf numFmtId="0" fontId="28" fillId="9" borderId="29" xfId="0" applyFont="1" applyFill="1" applyBorder="1" applyAlignment="1">
      <alignment horizontal="center" vertical="center" wrapText="1"/>
    </xf>
    <xf numFmtId="9" fontId="24" fillId="9" borderId="29" xfId="0" applyNumberFormat="1" applyFont="1" applyFill="1" applyBorder="1" applyAlignment="1">
      <alignment horizontal="center" vertical="center" wrapText="1"/>
    </xf>
    <xf numFmtId="0" fontId="29" fillId="9" borderId="29" xfId="0" applyFont="1" applyFill="1" applyBorder="1" applyAlignment="1">
      <alignment horizontal="center" vertical="center" wrapText="1"/>
    </xf>
    <xf numFmtId="0" fontId="30" fillId="9" borderId="29" xfId="0" applyFont="1" applyFill="1" applyBorder="1" applyAlignment="1">
      <alignment vertical="center" wrapText="1"/>
    </xf>
    <xf numFmtId="0" fontId="31" fillId="0" borderId="28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center" vertical="center" wrapText="1"/>
    </xf>
    <xf numFmtId="9" fontId="31" fillId="0" borderId="29" xfId="0" applyNumberFormat="1" applyFont="1" applyBorder="1" applyAlignment="1">
      <alignment horizontal="center" vertical="center" wrapText="1"/>
    </xf>
    <xf numFmtId="41" fontId="32" fillId="0" borderId="29" xfId="5" applyFont="1" applyBorder="1" applyAlignment="1">
      <alignment horizontal="center" vertical="center" wrapText="1"/>
    </xf>
    <xf numFmtId="9" fontId="32" fillId="0" borderId="29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9" fontId="26" fillId="8" borderId="6" xfId="5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6" fillId="0" borderId="6" xfId="2" applyFont="1" applyFill="1" applyBorder="1" applyAlignment="1">
      <alignment horizontal="center" vertical="center"/>
    </xf>
    <xf numFmtId="9" fontId="26" fillId="0" borderId="6" xfId="1" applyFont="1" applyBorder="1" applyAlignment="1">
      <alignment horizontal="center" vertical="center"/>
    </xf>
    <xf numFmtId="0" fontId="19" fillId="2" borderId="3" xfId="0" quotePrefix="1" applyFont="1" applyFill="1" applyBorder="1" applyAlignment="1">
      <alignment horizontal="center" vertical="center" wrapText="1"/>
    </xf>
    <xf numFmtId="0" fontId="19" fillId="0" borderId="3" xfId="2" applyFont="1" applyFill="1" applyBorder="1">
      <alignment horizontal="center" vertical="center" wrapText="1"/>
    </xf>
    <xf numFmtId="0" fontId="19" fillId="0" borderId="3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21" fillId="0" borderId="6" xfId="2" applyFont="1" applyFill="1" applyBorder="1" applyAlignment="1">
      <alignment horizontal="center" vertical="center"/>
    </xf>
    <xf numFmtId="9" fontId="21" fillId="0" borderId="6" xfId="1" applyFont="1" applyBorder="1" applyAlignment="1">
      <alignment horizontal="center" vertical="center"/>
    </xf>
    <xf numFmtId="9" fontId="23" fillId="0" borderId="6" xfId="1" applyFont="1" applyBorder="1" applyAlignment="1">
      <alignment horizontal="center" vertical="center"/>
    </xf>
    <xf numFmtId="0" fontId="19" fillId="5" borderId="6" xfId="2" applyFont="1" applyFill="1" applyBorder="1" applyAlignment="1">
      <alignment vertical="center"/>
    </xf>
    <xf numFmtId="9" fontId="19" fillId="5" borderId="6" xfId="1" applyFont="1" applyFill="1" applyBorder="1">
      <alignment vertical="center"/>
    </xf>
    <xf numFmtId="41" fontId="32" fillId="0" borderId="29" xfId="5" applyFont="1" applyFill="1" applyBorder="1" applyAlignment="1">
      <alignment horizontal="center" vertical="center" wrapText="1"/>
    </xf>
    <xf numFmtId="0" fontId="28" fillId="10" borderId="6" xfId="0" applyFont="1" applyFill="1" applyBorder="1" applyAlignment="1">
      <alignment horizontal="center" vertical="center" wrapText="1"/>
    </xf>
    <xf numFmtId="41" fontId="26" fillId="8" borderId="9" xfId="5" applyFont="1" applyFill="1" applyBorder="1" applyAlignment="1">
      <alignment horizontal="left" vertical="center"/>
    </xf>
    <xf numFmtId="41" fontId="23" fillId="0" borderId="6" xfId="5" applyFont="1" applyFill="1" applyBorder="1">
      <alignment vertical="center"/>
    </xf>
    <xf numFmtId="0" fontId="31" fillId="0" borderId="28" xfId="0" quotePrefix="1" applyFont="1" applyBorder="1" applyAlignment="1">
      <alignment horizontal="left" vertical="center" wrapText="1"/>
    </xf>
    <xf numFmtId="41" fontId="21" fillId="0" borderId="6" xfId="5" applyFont="1" applyBorder="1" applyAlignment="1">
      <alignment vertical="center"/>
    </xf>
    <xf numFmtId="41" fontId="21" fillId="0" borderId="6" xfId="5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41" fontId="27" fillId="0" borderId="6" xfId="5" applyFont="1" applyBorder="1" applyAlignment="1">
      <alignment horizontal="center" vertical="center"/>
    </xf>
    <xf numFmtId="41" fontId="27" fillId="0" borderId="6" xfId="5" applyFont="1" applyFill="1" applyBorder="1" applyAlignment="1">
      <alignment horizontal="center" vertical="center"/>
    </xf>
    <xf numFmtId="9" fontId="8" fillId="0" borderId="0" xfId="1">
      <alignment vertical="center"/>
    </xf>
    <xf numFmtId="0" fontId="12" fillId="0" borderId="26" xfId="3" applyFont="1" applyBorder="1" applyAlignment="1">
      <alignment horizontal="center" vertical="center" wrapText="1"/>
    </xf>
    <xf numFmtId="0" fontId="8" fillId="0" borderId="0" xfId="3" applyAlignment="1">
      <alignment vertical="top"/>
    </xf>
    <xf numFmtId="0" fontId="1" fillId="0" borderId="6" xfId="3" applyFont="1" applyBorder="1" applyAlignment="1">
      <alignment vertical="top" wrapText="1"/>
    </xf>
    <xf numFmtId="0" fontId="1" fillId="0" borderId="26" xfId="3" applyFont="1" applyBorder="1" applyAlignment="1">
      <alignment horizontal="center" vertical="center"/>
    </xf>
    <xf numFmtId="0" fontId="1" fillId="6" borderId="26" xfId="3" applyFont="1" applyFill="1" applyBorder="1" applyAlignment="1">
      <alignment horizontal="center" vertical="center"/>
    </xf>
    <xf numFmtId="0" fontId="1" fillId="0" borderId="32" xfId="3" applyFont="1" applyBorder="1" applyAlignment="1">
      <alignment horizontal="center" vertical="center"/>
    </xf>
    <xf numFmtId="0" fontId="8" fillId="0" borderId="6" xfId="3" applyBorder="1" applyAlignment="1">
      <alignment vertical="top"/>
    </xf>
    <xf numFmtId="0" fontId="8" fillId="0" borderId="26" xfId="3" applyBorder="1" applyAlignment="1">
      <alignment vertical="top"/>
    </xf>
    <xf numFmtId="0" fontId="8" fillId="0" borderId="5" xfId="3" applyBorder="1" applyAlignment="1">
      <alignment vertical="top"/>
    </xf>
    <xf numFmtId="0" fontId="11" fillId="0" borderId="26" xfId="6" applyBorder="1" applyAlignment="1">
      <alignment vertical="top" wrapText="1"/>
    </xf>
    <xf numFmtId="41" fontId="19" fillId="0" borderId="8" xfId="5" applyFont="1" applyBorder="1" applyAlignment="1">
      <alignment horizontal="left" vertical="center"/>
    </xf>
    <xf numFmtId="41" fontId="19" fillId="0" borderId="8" xfId="5" applyFont="1" applyBorder="1" applyAlignment="1">
      <alignment horizontal="left" vertical="center" wrapText="1"/>
    </xf>
    <xf numFmtId="41" fontId="19" fillId="0" borderId="19" xfId="5" applyFont="1" applyBorder="1" applyAlignment="1">
      <alignment horizontal="left" vertical="center"/>
    </xf>
    <xf numFmtId="41" fontId="19" fillId="0" borderId="9" xfId="5" applyFont="1" applyBorder="1" applyAlignment="1">
      <alignment horizontal="left" vertical="center"/>
    </xf>
    <xf numFmtId="41" fontId="19" fillId="0" borderId="9" xfId="5" applyFont="1" applyBorder="1" applyAlignment="1">
      <alignment horizontal="left" vertical="center" wrapText="1"/>
    </xf>
    <xf numFmtId="41" fontId="23" fillId="0" borderId="9" xfId="5" applyFont="1" applyBorder="1" applyAlignment="1">
      <alignment horizontal="left" vertical="center"/>
    </xf>
    <xf numFmtId="41" fontId="19" fillId="0" borderId="9" xfId="5" applyFont="1" applyFill="1" applyBorder="1" applyAlignment="1">
      <alignment horizontal="left" vertical="center"/>
    </xf>
    <xf numFmtId="41" fontId="23" fillId="0" borderId="9" xfId="5" applyFont="1" applyFill="1" applyBorder="1" applyAlignment="1">
      <alignment horizontal="left" vertical="center"/>
    </xf>
    <xf numFmtId="41" fontId="19" fillId="0" borderId="0" xfId="5" applyFont="1" applyBorder="1" applyAlignment="1">
      <alignment horizontal="left" vertical="center"/>
    </xf>
    <xf numFmtId="41" fontId="19" fillId="2" borderId="8" xfId="5" applyFont="1" applyFill="1" applyBorder="1" applyAlignment="1">
      <alignment horizontal="left" vertical="center" wrapText="1"/>
    </xf>
    <xf numFmtId="41" fontId="19" fillId="0" borderId="6" xfId="5" applyFont="1" applyBorder="1" applyAlignment="1">
      <alignment horizontal="left" vertical="center" shrinkToFit="1"/>
    </xf>
    <xf numFmtId="41" fontId="19" fillId="0" borderId="6" xfId="5" applyFont="1" applyBorder="1" applyAlignment="1">
      <alignment horizontal="left" vertical="center"/>
    </xf>
    <xf numFmtId="41" fontId="26" fillId="8" borderId="6" xfId="5" applyFont="1" applyFill="1" applyBorder="1" applyAlignment="1">
      <alignment horizontal="left" vertical="center"/>
    </xf>
    <xf numFmtId="41" fontId="26" fillId="5" borderId="6" xfId="5" applyFont="1" applyFill="1" applyBorder="1" applyAlignment="1">
      <alignment horizontal="left" vertical="center"/>
    </xf>
    <xf numFmtId="0" fontId="19" fillId="8" borderId="6" xfId="2" applyFont="1" applyFill="1" applyBorder="1" applyAlignment="1">
      <alignment horizontal="center" vertical="center"/>
    </xf>
    <xf numFmtId="41" fontId="19" fillId="8" borderId="9" xfId="5" applyFont="1" applyFill="1" applyBorder="1" applyAlignment="1">
      <alignment horizontal="left" vertical="center"/>
    </xf>
    <xf numFmtId="41" fontId="19" fillId="8" borderId="6" xfId="5" applyFont="1" applyFill="1" applyBorder="1" applyAlignment="1">
      <alignment horizontal="center" vertical="center"/>
    </xf>
    <xf numFmtId="9" fontId="21" fillId="8" borderId="6" xfId="1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9" fontId="21" fillId="8" borderId="6" xfId="5" applyNumberFormat="1" applyFont="1" applyFill="1" applyBorder="1" applyAlignment="1">
      <alignment horizontal="center" vertical="center"/>
    </xf>
    <xf numFmtId="41" fontId="19" fillId="8" borderId="6" xfId="5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41" fontId="21" fillId="0" borderId="6" xfId="5" applyFont="1" applyBorder="1" applyAlignment="1">
      <alignment horizontal="left" vertical="center"/>
    </xf>
    <xf numFmtId="9" fontId="21" fillId="0" borderId="2" xfId="0" applyNumberFormat="1" applyFont="1" applyBorder="1" applyAlignment="1">
      <alignment horizontal="center" vertical="center"/>
    </xf>
    <xf numFmtId="0" fontId="24" fillId="10" borderId="6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1" fillId="0" borderId="6" xfId="3" applyFont="1" applyBorder="1" applyAlignment="1">
      <alignment horizontal="left" vertical="top" wrapText="1"/>
    </xf>
    <xf numFmtId="0" fontId="1" fillId="0" borderId="6" xfId="3" applyFont="1" applyBorder="1" applyAlignment="1">
      <alignment horizontal="left" vertical="top"/>
    </xf>
    <xf numFmtId="0" fontId="8" fillId="11" borderId="15" xfId="3" applyFill="1" applyBorder="1" applyAlignment="1">
      <alignment horizontal="center" vertical="center"/>
    </xf>
    <xf numFmtId="0" fontId="8" fillId="11" borderId="5" xfId="3" applyFill="1" applyBorder="1" applyAlignment="1">
      <alignment horizontal="center" vertical="center"/>
    </xf>
    <xf numFmtId="0" fontId="8" fillId="11" borderId="17" xfId="3" applyFill="1" applyBorder="1" applyAlignment="1">
      <alignment horizontal="center" vertical="center"/>
    </xf>
    <xf numFmtId="0" fontId="8" fillId="11" borderId="33" xfId="3" applyFill="1" applyBorder="1" applyAlignment="1">
      <alignment horizontal="center" vertical="center"/>
    </xf>
    <xf numFmtId="0" fontId="11" fillId="0" borderId="2" xfId="6" applyBorder="1" applyAlignment="1">
      <alignment horizontal="center" vertical="top" wrapText="1"/>
    </xf>
    <xf numFmtId="0" fontId="1" fillId="0" borderId="1" xfId="3" applyFont="1" applyBorder="1" applyAlignment="1">
      <alignment horizontal="center" vertical="top" wrapText="1"/>
    </xf>
    <xf numFmtId="0" fontId="1" fillId="0" borderId="18" xfId="3" applyFont="1" applyBorder="1" applyAlignment="1">
      <alignment horizontal="center" vertical="top" wrapText="1"/>
    </xf>
    <xf numFmtId="0" fontId="1" fillId="2" borderId="20" xfId="3" applyFont="1" applyFill="1" applyBorder="1" applyAlignment="1">
      <alignment horizontal="center" vertical="center" wrapText="1"/>
    </xf>
    <xf numFmtId="0" fontId="1" fillId="2" borderId="20" xfId="3" quotePrefix="1" applyFont="1" applyFill="1" applyBorder="1" applyAlignment="1">
      <alignment horizontal="center" vertical="center" wrapText="1"/>
    </xf>
    <xf numFmtId="0" fontId="1" fillId="2" borderId="6" xfId="3" applyFont="1" applyFill="1" applyBorder="1" applyAlignment="1">
      <alignment horizontal="center" vertical="center" wrapText="1"/>
    </xf>
    <xf numFmtId="0" fontId="1" fillId="2" borderId="21" xfId="3" applyFont="1" applyFill="1" applyBorder="1" applyAlignment="1">
      <alignment horizontal="center" vertical="center" wrapText="1"/>
    </xf>
    <xf numFmtId="0" fontId="1" fillId="2" borderId="31" xfId="3" applyFont="1" applyFill="1" applyBorder="1" applyAlignment="1">
      <alignment horizontal="center" vertical="center" wrapText="1"/>
    </xf>
    <xf numFmtId="0" fontId="1" fillId="2" borderId="26" xfId="3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quotePrefix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" fillId="11" borderId="26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26" xfId="0" applyFont="1" applyFill="1" applyBorder="1" applyAlignment="1">
      <alignment horizontal="center" vertical="center" wrapText="1"/>
    </xf>
  </cellXfs>
  <cellStyles count="6">
    <cellStyle name="나쁨" xfId="4" builtinId="27"/>
    <cellStyle name="백분율" xfId="1" builtinId="5"/>
    <cellStyle name="쉼표 [0]" xfId="5" builtinId="6"/>
    <cellStyle name="표준" xfId="0" builtinId="0"/>
    <cellStyle name="표준 2" xfId="3" xr:uid="{00000000-0005-0000-0000-000002000000}"/>
    <cellStyle name="하이퍼링크" xfId="6" builtinId="8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 xr9:uid="{00000000-0011-0000-FFFF-FFFF01000000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jpeg"/><Relationship Id="rId7" Type="http://schemas.openxmlformats.org/officeDocument/2006/relationships/image" Target="../media/image19.png"/><Relationship Id="rId2" Type="http://schemas.openxmlformats.org/officeDocument/2006/relationships/image" Target="../media/image14.jpe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jpeg"/><Relationship Id="rId9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6.png"/><Relationship Id="rId3" Type="http://schemas.openxmlformats.org/officeDocument/2006/relationships/image" Target="../media/image26.jpe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2" Type="http://schemas.openxmlformats.org/officeDocument/2006/relationships/image" Target="../media/image25.jpe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34.png"/><Relationship Id="rId5" Type="http://schemas.openxmlformats.org/officeDocument/2006/relationships/image" Target="../media/image28.png"/><Relationship Id="rId10" Type="http://schemas.openxmlformats.org/officeDocument/2006/relationships/image" Target="../media/image33.png"/><Relationship Id="rId4" Type="http://schemas.openxmlformats.org/officeDocument/2006/relationships/image" Target="../media/image27.jpeg"/><Relationship Id="rId9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19050</xdr:rowOff>
    </xdr:from>
    <xdr:to>
      <xdr:col>1</xdr:col>
      <xdr:colOff>4315546</xdr:colOff>
      <xdr:row>31</xdr:row>
      <xdr:rowOff>86224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2A055AE-A376-4BF7-BBCB-FB8E9B431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4152900"/>
          <a:ext cx="5163271" cy="3572374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4857750</xdr:colOff>
      <xdr:row>8</xdr:row>
      <xdr:rowOff>0</xdr:rowOff>
    </xdr:from>
    <xdr:to>
      <xdr:col>6</xdr:col>
      <xdr:colOff>410276</xdr:colOff>
      <xdr:row>25</xdr:row>
      <xdr:rowOff>133730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FBD4E1D-2380-4F17-967D-1C242C965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3550" y="4133850"/>
          <a:ext cx="5020376" cy="2724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76200</xdr:rowOff>
    </xdr:from>
    <xdr:to>
      <xdr:col>1</xdr:col>
      <xdr:colOff>4229809</xdr:colOff>
      <xdr:row>42</xdr:row>
      <xdr:rowOff>114646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8F6328D-DA34-44DC-8E37-BD9D2F4B9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7981950"/>
          <a:ext cx="5077534" cy="2476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161925</xdr:rowOff>
    </xdr:from>
    <xdr:to>
      <xdr:col>1</xdr:col>
      <xdr:colOff>4258388</xdr:colOff>
      <xdr:row>60</xdr:row>
      <xdr:rowOff>124289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E95AEFFA-CDED-42B5-BDB3-1F643ADA1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5" y="10582275"/>
          <a:ext cx="5106113" cy="3324689"/>
        </a:xfrm>
        <a:prstGeom prst="rect">
          <a:avLst/>
        </a:prstGeom>
      </xdr:spPr>
    </xdr:pic>
    <xdr:clientData/>
  </xdr:twoCellAnchor>
  <xdr:twoCellAnchor editAs="oneCell">
    <xdr:from>
      <xdr:col>1</xdr:col>
      <xdr:colOff>4905375</xdr:colOff>
      <xdr:row>26</xdr:row>
      <xdr:rowOff>9525</xdr:rowOff>
    </xdr:from>
    <xdr:to>
      <xdr:col>6</xdr:col>
      <xdr:colOff>534111</xdr:colOff>
      <xdr:row>70</xdr:row>
      <xdr:rowOff>105724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D5111A3E-1C66-4A7C-A8F0-E26DAB27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91175" y="7915275"/>
          <a:ext cx="5096586" cy="6801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4277440</xdr:colOff>
      <xdr:row>95</xdr:row>
      <xdr:rowOff>10356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3AD8BA11-385E-4D6F-A872-41C57B664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0" y="14192250"/>
          <a:ext cx="5125165" cy="5953956"/>
        </a:xfrm>
        <a:prstGeom prst="rect">
          <a:avLst/>
        </a:prstGeom>
      </xdr:spPr>
    </xdr:pic>
    <xdr:clientData/>
  </xdr:twoCellAnchor>
  <xdr:twoCellAnchor editAs="oneCell">
    <xdr:from>
      <xdr:col>1</xdr:col>
      <xdr:colOff>4895850</xdr:colOff>
      <xdr:row>58</xdr:row>
      <xdr:rowOff>142875</xdr:rowOff>
    </xdr:from>
    <xdr:to>
      <xdr:col>6</xdr:col>
      <xdr:colOff>476955</xdr:colOff>
      <xdr:row>104</xdr:row>
      <xdr:rowOff>39064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1F26BE1D-EB83-4E34-ACEA-8B64D3A18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81650" y="14754225"/>
          <a:ext cx="5048955" cy="6906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4248861</xdr:colOff>
      <xdr:row>112</xdr:row>
      <xdr:rowOff>133922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F5FC3D91-E776-4355-9FB8-C8170A1CE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0" y="20478750"/>
          <a:ext cx="5096586" cy="4096322"/>
        </a:xfrm>
        <a:prstGeom prst="rect">
          <a:avLst/>
        </a:prstGeom>
      </xdr:spPr>
    </xdr:pic>
    <xdr:clientData/>
  </xdr:twoCellAnchor>
  <xdr:twoCellAnchor editAs="oneCell">
    <xdr:from>
      <xdr:col>1</xdr:col>
      <xdr:colOff>4695825</xdr:colOff>
      <xdr:row>91</xdr:row>
      <xdr:rowOff>161925</xdr:rowOff>
    </xdr:from>
    <xdr:to>
      <xdr:col>6</xdr:col>
      <xdr:colOff>305509</xdr:colOff>
      <xdr:row>136</xdr:row>
      <xdr:rowOff>124778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797E22-DCA8-4ACC-9B61-886C2C92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81625" y="21688425"/>
          <a:ext cx="5077534" cy="68303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4153598</xdr:colOff>
      <xdr:row>144</xdr:row>
      <xdr:rowOff>143703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B80DF5C8-A2F9-4CDC-8818-3EA497E43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24669750"/>
          <a:ext cx="5001323" cy="5934903"/>
        </a:xfrm>
        <a:prstGeom prst="rect">
          <a:avLst/>
        </a:prstGeom>
      </xdr:spPr>
    </xdr:pic>
    <xdr:clientData/>
  </xdr:twoCellAnchor>
  <xdr:twoCellAnchor editAs="oneCell">
    <xdr:from>
      <xdr:col>1</xdr:col>
      <xdr:colOff>4867275</xdr:colOff>
      <xdr:row>138</xdr:row>
      <xdr:rowOff>114300</xdr:rowOff>
    </xdr:from>
    <xdr:to>
      <xdr:col>6</xdr:col>
      <xdr:colOff>153063</xdr:colOff>
      <xdr:row>192</xdr:row>
      <xdr:rowOff>39238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706ED031-A16C-4087-B7B6-20A289CE2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00800" y="24364950"/>
          <a:ext cx="4753638" cy="81545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180975</xdr:rowOff>
    </xdr:from>
    <xdr:to>
      <xdr:col>1</xdr:col>
      <xdr:colOff>4363177</xdr:colOff>
      <xdr:row>166</xdr:row>
      <xdr:rowOff>76870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840216A9-0EE6-499C-894B-7D5590846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0" y="30718125"/>
          <a:ext cx="5210902" cy="4801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4420335</xdr:colOff>
      <xdr:row>38</xdr:row>
      <xdr:rowOff>38666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0A117D9E-62BD-46D9-87D5-CF80725A4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67450"/>
          <a:ext cx="5268060" cy="4058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85725</xdr:rowOff>
    </xdr:from>
    <xdr:to>
      <xdr:col>1</xdr:col>
      <xdr:colOff>4482415</xdr:colOff>
      <xdr:row>92</xdr:row>
      <xdr:rowOff>114300</xdr:rowOff>
    </xdr:to>
    <xdr:pic>
      <xdr:nvPicPr>
        <xdr:cNvPr id="15" name="그림 14" descr="▲ 평택의 한 중학교 스쿨 미투 페이스북 캡쳐">
          <a:extLst>
            <a:ext uri="{FF2B5EF4-FFF2-40B4-BE49-F238E27FC236}">
              <a16:creationId xmlns:a16="http://schemas.microsoft.com/office/drawing/2014/main" id="{15C3C6A8-111E-4DBF-A1AC-8C231B2E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7175"/>
          <a:ext cx="5330140" cy="822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5105401</xdr:colOff>
      <xdr:row>18</xdr:row>
      <xdr:rowOff>114300</xdr:rowOff>
    </xdr:from>
    <xdr:to>
      <xdr:col>6</xdr:col>
      <xdr:colOff>336641</xdr:colOff>
      <xdr:row>63</xdr:row>
      <xdr:rowOff>123825</xdr:rowOff>
    </xdr:to>
    <xdr:pic>
      <xdr:nvPicPr>
        <xdr:cNvPr id="16" name="그림 15" descr="이미지">
          <a:extLst>
            <a:ext uri="{FF2B5EF4-FFF2-40B4-BE49-F238E27FC236}">
              <a16:creationId xmlns:a16="http://schemas.microsoft.com/office/drawing/2014/main" id="{C06DAB2A-6158-4197-9CCC-6A9FE2125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8515350"/>
          <a:ext cx="4959440" cy="698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5086350</xdr:colOff>
      <xdr:row>66</xdr:row>
      <xdr:rowOff>85724</xdr:rowOff>
    </xdr:from>
    <xdr:to>
      <xdr:col>6</xdr:col>
      <xdr:colOff>161549</xdr:colOff>
      <xdr:row>110</xdr:row>
      <xdr:rowOff>76199</xdr:rowOff>
    </xdr:to>
    <xdr:pic>
      <xdr:nvPicPr>
        <xdr:cNvPr id="17" name="그림 16" descr="이미지">
          <a:extLst>
            <a:ext uri="{FF2B5EF4-FFF2-40B4-BE49-F238E27FC236}">
              <a16:creationId xmlns:a16="http://schemas.microsoft.com/office/drawing/2014/main" id="{52798A40-A1E7-4FA7-A9C5-3896A4ABA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5916274"/>
          <a:ext cx="4803399" cy="681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57150</xdr:rowOff>
    </xdr:from>
    <xdr:to>
      <xdr:col>1</xdr:col>
      <xdr:colOff>4239335</xdr:colOff>
      <xdr:row>122</xdr:row>
      <xdr:rowOff>86333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9BB90250-9FF6-4021-A5E2-50D36FDE0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" y="20212050"/>
          <a:ext cx="5087060" cy="4353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85725</xdr:rowOff>
    </xdr:from>
    <xdr:to>
      <xdr:col>1</xdr:col>
      <xdr:colOff>4229809</xdr:colOff>
      <xdr:row>151</xdr:row>
      <xdr:rowOff>86321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6833E45D-0F6F-4A73-A758-359FD15F6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0025" y="24717375"/>
          <a:ext cx="5077534" cy="4267796"/>
        </a:xfrm>
        <a:prstGeom prst="rect">
          <a:avLst/>
        </a:prstGeom>
      </xdr:spPr>
    </xdr:pic>
    <xdr:clientData/>
  </xdr:twoCellAnchor>
  <xdr:twoCellAnchor editAs="oneCell">
    <xdr:from>
      <xdr:col>1</xdr:col>
      <xdr:colOff>4505325</xdr:colOff>
      <xdr:row>112</xdr:row>
      <xdr:rowOff>114300</xdr:rowOff>
    </xdr:from>
    <xdr:to>
      <xdr:col>5</xdr:col>
      <xdr:colOff>664301</xdr:colOff>
      <xdr:row>147</xdr:row>
      <xdr:rowOff>10255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87CD5963-7B46-4903-A85A-D62684B84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38850" y="23069550"/>
          <a:ext cx="5201376" cy="5229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76200</xdr:rowOff>
    </xdr:from>
    <xdr:to>
      <xdr:col>1</xdr:col>
      <xdr:colOff>4306019</xdr:colOff>
      <xdr:row>188</xdr:row>
      <xdr:rowOff>76966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290EBEB8-F886-4683-8DB2-3D1E9BC8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450" y="29127450"/>
          <a:ext cx="5153744" cy="54871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4191000</xdr:colOff>
      <xdr:row>156</xdr:row>
      <xdr:rowOff>19050</xdr:rowOff>
    </xdr:from>
    <xdr:to>
      <xdr:col>5</xdr:col>
      <xdr:colOff>359502</xdr:colOff>
      <xdr:row>200</xdr:row>
      <xdr:rowOff>58091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1C8EA744-1477-4EBE-BF0F-CB950A22A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24525" y="29679900"/>
          <a:ext cx="5210902" cy="6744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133350</xdr:rowOff>
    </xdr:from>
    <xdr:to>
      <xdr:col>1</xdr:col>
      <xdr:colOff>5438775</xdr:colOff>
      <xdr:row>33</xdr:row>
      <xdr:rowOff>142875</xdr:rowOff>
    </xdr:to>
    <xdr:pic>
      <xdr:nvPicPr>
        <xdr:cNvPr id="14" name="그림 13" descr="과천여고 2학년 학생들이 지난 12일 담임인 A교사의 일상적인 폭언과 욕설, 성희롱을 고발하는 청와대 국민청원을 제기했다. 이 청원에는 A교사로부터 비슷한 피해를 당한 재학생과 졸업생을 포함해 3400명 이상이 참여했다. 2018.7.13  청와대 국민청원 게시판">
          <a:extLst>
            <a:ext uri="{FF2B5EF4-FFF2-40B4-BE49-F238E27FC236}">
              <a16:creationId xmlns:a16="http://schemas.microsoft.com/office/drawing/2014/main" id="{7D03D01F-362B-4EA3-BE6D-E95CC9C5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00"/>
          <a:ext cx="6286500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47625</xdr:rowOff>
    </xdr:from>
    <xdr:to>
      <xdr:col>1</xdr:col>
      <xdr:colOff>5438775</xdr:colOff>
      <xdr:row>96</xdr:row>
      <xdr:rowOff>57150</xdr:rowOff>
    </xdr:to>
    <xdr:pic>
      <xdr:nvPicPr>
        <xdr:cNvPr id="15" name="그림 14" descr="과천여고 2학년 학생들이 지난 12일 담임인 A교사의 일상적인 폭언과 욕설, 성희롱을 고발하는 청와대 국민청원을 제기했다. 이 청원에는 A교사로부터 비슷한 피해를 당한 재학생과 졸업생을 포함해 3400명 이상이 참여했다. 2018.7.13  청와대 국민청원 게시판">
          <a:extLst>
            <a:ext uri="{FF2B5EF4-FFF2-40B4-BE49-F238E27FC236}">
              <a16:creationId xmlns:a16="http://schemas.microsoft.com/office/drawing/2014/main" id="{2B36EED9-1B86-40C9-8FEB-A98651FB5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96625"/>
          <a:ext cx="6286500" cy="936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9525</xdr:rowOff>
    </xdr:from>
    <xdr:to>
      <xdr:col>1</xdr:col>
      <xdr:colOff>4067896</xdr:colOff>
      <xdr:row>48</xdr:row>
      <xdr:rowOff>38729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40949984-153A-4C26-81C6-CDE2A5B7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43925"/>
          <a:ext cx="5163271" cy="45059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38100</xdr:rowOff>
    </xdr:from>
    <xdr:to>
      <xdr:col>1</xdr:col>
      <xdr:colOff>4169353</xdr:colOff>
      <xdr:row>62</xdr:row>
      <xdr:rowOff>19050</xdr:rowOff>
    </xdr:to>
    <xdr:pic>
      <xdr:nvPicPr>
        <xdr:cNvPr id="15" name="그림 14" descr="이미지">
          <a:extLst>
            <a:ext uri="{FF2B5EF4-FFF2-40B4-BE49-F238E27FC236}">
              <a16:creationId xmlns:a16="http://schemas.microsoft.com/office/drawing/2014/main" id="{9DBCF090-D336-42D2-8A9C-9456F259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49250"/>
          <a:ext cx="5264728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4067175</xdr:colOff>
      <xdr:row>19</xdr:row>
      <xdr:rowOff>38099</xdr:rowOff>
    </xdr:from>
    <xdr:to>
      <xdr:col>5</xdr:col>
      <xdr:colOff>644440</xdr:colOff>
      <xdr:row>70</xdr:row>
      <xdr:rowOff>28574</xdr:rowOff>
    </xdr:to>
    <xdr:pic>
      <xdr:nvPicPr>
        <xdr:cNvPr id="16" name="그림 15" descr="이미지">
          <a:extLst>
            <a:ext uri="{FF2B5EF4-FFF2-40B4-BE49-F238E27FC236}">
              <a16:creationId xmlns:a16="http://schemas.microsoft.com/office/drawing/2014/main" id="{A90D3ACA-B77F-48C1-894E-3CC93C6D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8572499"/>
          <a:ext cx="5511715" cy="787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104775</xdr:rowOff>
    </xdr:from>
    <xdr:to>
      <xdr:col>1</xdr:col>
      <xdr:colOff>3877067</xdr:colOff>
      <xdr:row>92</xdr:row>
      <xdr:rowOff>9525</xdr:rowOff>
    </xdr:to>
    <xdr:pic>
      <xdr:nvPicPr>
        <xdr:cNvPr id="17" name="그림 16" descr="이미지">
          <a:extLst>
            <a:ext uri="{FF2B5EF4-FFF2-40B4-BE49-F238E27FC236}">
              <a16:creationId xmlns:a16="http://schemas.microsoft.com/office/drawing/2014/main" id="{6A2B1A8B-2EFD-419E-A93D-5584ED14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5306675"/>
          <a:ext cx="4972442" cy="453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4057650</xdr:colOff>
      <xdr:row>71</xdr:row>
      <xdr:rowOff>104775</xdr:rowOff>
    </xdr:from>
    <xdr:to>
      <xdr:col>5</xdr:col>
      <xdr:colOff>210260</xdr:colOff>
      <xdr:row>80</xdr:row>
      <xdr:rowOff>143080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1D2DC85C-E5BF-4AEA-A436-2CECBAC7F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91175" y="16678275"/>
          <a:ext cx="5087060" cy="1467055"/>
        </a:xfrm>
        <a:prstGeom prst="rect">
          <a:avLst/>
        </a:prstGeom>
      </xdr:spPr>
    </xdr:pic>
    <xdr:clientData/>
  </xdr:twoCellAnchor>
  <xdr:twoCellAnchor editAs="oneCell">
    <xdr:from>
      <xdr:col>1</xdr:col>
      <xdr:colOff>3962400</xdr:colOff>
      <xdr:row>81</xdr:row>
      <xdr:rowOff>114300</xdr:rowOff>
    </xdr:from>
    <xdr:to>
      <xdr:col>5</xdr:col>
      <xdr:colOff>115010</xdr:colOff>
      <xdr:row>110</xdr:row>
      <xdr:rowOff>114917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EFAD353C-8A19-4432-99E2-87D274E89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95925" y="18268950"/>
          <a:ext cx="5087060" cy="4420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133350</xdr:rowOff>
    </xdr:from>
    <xdr:to>
      <xdr:col>1</xdr:col>
      <xdr:colOff>4029790</xdr:colOff>
      <xdr:row>102</xdr:row>
      <xdr:rowOff>124036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84C83988-D361-4ACE-A753-987CA806E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9964400"/>
          <a:ext cx="5125165" cy="15146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95250</xdr:rowOff>
    </xdr:from>
    <xdr:to>
      <xdr:col>1</xdr:col>
      <xdr:colOff>3905948</xdr:colOff>
      <xdr:row>119</xdr:row>
      <xdr:rowOff>19380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6D076501-7F8C-4355-8574-2F9971FE8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775" y="21602700"/>
          <a:ext cx="5001323" cy="2362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66675</xdr:rowOff>
    </xdr:from>
    <xdr:to>
      <xdr:col>1</xdr:col>
      <xdr:colOff>3377779</xdr:colOff>
      <xdr:row>187</xdr:row>
      <xdr:rowOff>0</xdr:rowOff>
    </xdr:to>
    <xdr:pic>
      <xdr:nvPicPr>
        <xdr:cNvPr id="23" name="그림 22" descr="이미지">
          <a:extLst>
            <a:ext uri="{FF2B5EF4-FFF2-40B4-BE49-F238E27FC236}">
              <a16:creationId xmlns:a16="http://schemas.microsoft.com/office/drawing/2014/main" id="{40182FAE-664D-4932-B124-87996B5E0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24164925"/>
          <a:ext cx="4473154" cy="1020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3886200</xdr:colOff>
      <xdr:row>112</xdr:row>
      <xdr:rowOff>28575</xdr:rowOff>
    </xdr:from>
    <xdr:to>
      <xdr:col>5</xdr:col>
      <xdr:colOff>105494</xdr:colOff>
      <xdr:row>138</xdr:row>
      <xdr:rowOff>10083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0853DD88-35E1-46FB-B231-3EA5C97F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19725" y="22907625"/>
          <a:ext cx="5153744" cy="4001058"/>
        </a:xfrm>
        <a:prstGeom prst="rect">
          <a:avLst/>
        </a:prstGeom>
      </xdr:spPr>
    </xdr:pic>
    <xdr:clientData/>
  </xdr:twoCellAnchor>
  <xdr:twoCellAnchor editAs="oneCell">
    <xdr:from>
      <xdr:col>1</xdr:col>
      <xdr:colOff>3829050</xdr:colOff>
      <xdr:row>139</xdr:row>
      <xdr:rowOff>114300</xdr:rowOff>
    </xdr:from>
    <xdr:to>
      <xdr:col>5</xdr:col>
      <xdr:colOff>95976</xdr:colOff>
      <xdr:row>161</xdr:row>
      <xdr:rowOff>19505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7DBB5FFD-9C03-4FB2-BF92-EEE9CED42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362575" y="27165300"/>
          <a:ext cx="5201376" cy="3258005"/>
        </a:xfrm>
        <a:prstGeom prst="rect">
          <a:avLst/>
        </a:prstGeom>
      </xdr:spPr>
    </xdr:pic>
    <xdr:clientData/>
  </xdr:twoCellAnchor>
  <xdr:twoCellAnchor editAs="oneCell">
    <xdr:from>
      <xdr:col>1</xdr:col>
      <xdr:colOff>3819525</xdr:colOff>
      <xdr:row>162</xdr:row>
      <xdr:rowOff>66675</xdr:rowOff>
    </xdr:from>
    <xdr:to>
      <xdr:col>5</xdr:col>
      <xdr:colOff>105504</xdr:colOff>
      <xdr:row>196</xdr:row>
      <xdr:rowOff>714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DF0C31C8-0739-49E4-923C-17BED4520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53050" y="30622875"/>
          <a:ext cx="5220429" cy="51156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104775</xdr:rowOff>
    </xdr:from>
    <xdr:to>
      <xdr:col>1</xdr:col>
      <xdr:colOff>4077422</xdr:colOff>
      <xdr:row>221</xdr:row>
      <xdr:rowOff>143604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7A2E1485-026C-4901-AA17-BE249100D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" y="34470975"/>
          <a:ext cx="5172797" cy="5220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liticalmamas.kr/school/38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witter.com/hankwang_metoo" TargetMode="External"/><Relationship Id="rId1" Type="http://schemas.openxmlformats.org/officeDocument/2006/relationships/hyperlink" Target="https://twitter.com/sjdsnam9m6bpzif" TargetMode="External"/><Relationship Id="rId6" Type="http://schemas.openxmlformats.org/officeDocument/2006/relationships/hyperlink" Target="https://www.politicalmamas.kr/school/389" TargetMode="External"/><Relationship Id="rId5" Type="http://schemas.openxmlformats.org/officeDocument/2006/relationships/hyperlink" Target="https://www.politicalmamas.kr/school/333" TargetMode="External"/><Relationship Id="rId4" Type="http://schemas.openxmlformats.org/officeDocument/2006/relationships/hyperlink" Target="https://www.politicalmamas.kr/school/39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witter.com/sjdsnam9m6bpzi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witter.com/hankwang_metoo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negomyself.tistory.com/51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twitter.com/metoo_k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7253-C6BD-4C28-A518-0F80A935489C}">
  <sheetPr>
    <tabColor rgb="FF92D050"/>
  </sheetPr>
  <dimension ref="A1:AU122"/>
  <sheetViews>
    <sheetView tabSelected="1" zoomScale="70" zoomScaleNormal="70" zoomScaleSheetLayoutView="85" workbookViewId="0">
      <pane ySplit="4" topLeftCell="A5" activePane="bottomLeft" state="frozen"/>
      <selection activeCell="N1" sqref="N1"/>
      <selection pane="bottomLeft" activeCell="I5" sqref="I5"/>
    </sheetView>
  </sheetViews>
  <sheetFormatPr defaultColWidth="8.75" defaultRowHeight="17"/>
  <cols>
    <col min="1" max="1" width="42.08203125" style="266" customWidth="1"/>
    <col min="2" max="2" width="12.33203125" style="266" customWidth="1"/>
    <col min="3" max="9" width="8.75" style="98"/>
    <col min="10" max="10" width="14" style="98" customWidth="1"/>
    <col min="11" max="11" width="12.5" style="98" customWidth="1"/>
    <col min="12" max="12" width="8.75" style="98" customWidth="1"/>
    <col min="13" max="13" width="14.33203125" style="98" customWidth="1"/>
    <col min="14" max="14" width="8.75" style="98" customWidth="1"/>
    <col min="15" max="15" width="13.08203125" style="98" customWidth="1"/>
    <col min="16" max="16" width="8.75" style="98" customWidth="1"/>
    <col min="17" max="17" width="20.75" style="98" customWidth="1"/>
    <col min="18" max="20" width="8.75" style="98" customWidth="1"/>
    <col min="21" max="21" width="27.75" style="146" customWidth="1"/>
    <col min="22" max="22" width="12.25" style="98" customWidth="1"/>
    <col min="23" max="23" width="11.75" style="98" customWidth="1"/>
    <col min="24" max="26" width="8.75" style="98" customWidth="1"/>
    <col min="27" max="27" width="10.5" style="98" customWidth="1"/>
    <col min="28" max="30" width="8.75" style="98" customWidth="1"/>
    <col min="31" max="31" width="14.83203125" style="98" customWidth="1"/>
    <col min="32" max="32" width="8.75" style="98" customWidth="1"/>
    <col min="33" max="33" width="13.58203125" style="98" customWidth="1"/>
    <col min="34" max="35" width="12.33203125" style="98" customWidth="1"/>
    <col min="36" max="36" width="15.75" style="98" customWidth="1"/>
    <col min="37" max="37" width="11.25" style="98" customWidth="1"/>
    <col min="38" max="38" width="19.25" style="98" customWidth="1"/>
    <col min="39" max="39" width="8.75" style="98"/>
    <col min="40" max="40" width="12.33203125" style="98" customWidth="1"/>
    <col min="41" max="42" width="8.75" style="98"/>
    <col min="43" max="43" width="27.58203125" style="98" customWidth="1"/>
    <col min="44" max="44" width="8.75" style="98"/>
    <col min="45" max="45" width="16.83203125" style="98" customWidth="1"/>
    <col min="46" max="46" width="19.75" style="98" customWidth="1"/>
    <col min="47" max="47" width="26.25" style="146" customWidth="1"/>
    <col min="48" max="16384" width="8.75" style="98"/>
  </cols>
  <sheetData>
    <row r="1" spans="1:47" ht="17.5">
      <c r="C1" s="92" t="s">
        <v>710</v>
      </c>
      <c r="D1" s="93"/>
      <c r="E1" s="93"/>
      <c r="F1" s="93"/>
      <c r="G1" s="93"/>
      <c r="H1" s="93"/>
      <c r="I1" s="93"/>
      <c r="J1" s="93"/>
      <c r="K1" s="94"/>
      <c r="L1" s="94"/>
      <c r="M1" s="94"/>
      <c r="N1" s="95"/>
      <c r="O1" s="94"/>
      <c r="P1" s="94"/>
      <c r="Q1" s="93"/>
      <c r="R1" s="95"/>
      <c r="S1" s="93"/>
      <c r="T1" s="93"/>
      <c r="U1" s="96"/>
      <c r="V1" s="93"/>
      <c r="W1" s="97"/>
      <c r="X1" s="93"/>
      <c r="Y1" s="93"/>
      <c r="Z1" s="93"/>
      <c r="AA1" s="93"/>
      <c r="AB1" s="93"/>
      <c r="AC1" s="97"/>
      <c r="AD1" s="97"/>
      <c r="AE1" s="97"/>
      <c r="AF1" s="93"/>
      <c r="AG1" s="93"/>
      <c r="AH1" s="93"/>
      <c r="AI1" s="93"/>
      <c r="AJ1" s="93"/>
      <c r="AK1" s="93"/>
      <c r="AL1" s="93"/>
      <c r="AM1" s="93"/>
      <c r="AN1" s="97"/>
      <c r="AO1" s="97"/>
      <c r="AP1" s="97"/>
      <c r="AQ1" s="93"/>
      <c r="AR1" s="93"/>
      <c r="AS1" s="93"/>
      <c r="AT1" s="93"/>
      <c r="AU1" s="96"/>
    </row>
    <row r="2" spans="1:47" ht="17.5" thickBot="1">
      <c r="C2" s="93"/>
      <c r="D2" s="93"/>
      <c r="E2" s="93"/>
      <c r="F2" s="93"/>
      <c r="G2" s="93"/>
      <c r="H2" s="93"/>
      <c r="I2" s="93"/>
      <c r="J2" s="93"/>
      <c r="K2" s="94"/>
      <c r="L2" s="94"/>
      <c r="M2" s="94"/>
      <c r="N2" s="95"/>
      <c r="O2" s="94"/>
      <c r="P2" s="94"/>
      <c r="Q2" s="93"/>
      <c r="R2" s="95"/>
      <c r="S2" s="93"/>
      <c r="T2" s="93"/>
      <c r="U2" s="96"/>
      <c r="V2" s="93"/>
      <c r="W2" s="97"/>
      <c r="X2" s="93"/>
      <c r="Y2" s="93"/>
      <c r="Z2" s="93"/>
      <c r="AA2" s="93"/>
      <c r="AB2" s="93"/>
      <c r="AC2" s="97"/>
      <c r="AD2" s="97"/>
      <c r="AE2" s="97"/>
      <c r="AF2" s="93"/>
      <c r="AG2" s="93"/>
      <c r="AH2" s="93"/>
      <c r="AI2" s="93"/>
      <c r="AJ2" s="93"/>
      <c r="AK2" s="93"/>
      <c r="AL2" s="93"/>
      <c r="AM2" s="93"/>
      <c r="AN2" s="97"/>
      <c r="AO2" s="97"/>
      <c r="AP2" s="97"/>
      <c r="AQ2" s="93"/>
      <c r="AR2" s="93"/>
      <c r="AS2" s="93"/>
      <c r="AT2" s="93"/>
      <c r="AU2" s="96"/>
    </row>
    <row r="3" spans="1:47" ht="31.15" customHeight="1">
      <c r="A3" s="307" t="s">
        <v>938</v>
      </c>
      <c r="B3" s="308"/>
      <c r="C3" s="318" t="s">
        <v>937</v>
      </c>
      <c r="D3" s="314" t="s">
        <v>125</v>
      </c>
      <c r="E3" s="314"/>
      <c r="F3" s="314"/>
      <c r="G3" s="314" t="s">
        <v>92</v>
      </c>
      <c r="H3" s="314" t="s">
        <v>383</v>
      </c>
      <c r="I3" s="314"/>
      <c r="J3" s="314"/>
      <c r="K3" s="314" t="s">
        <v>235</v>
      </c>
      <c r="L3" s="314"/>
      <c r="M3" s="314"/>
      <c r="N3" s="314"/>
      <c r="O3" s="314" t="s">
        <v>287</v>
      </c>
      <c r="P3" s="314"/>
      <c r="Q3" s="99" t="s">
        <v>104</v>
      </c>
      <c r="R3" s="314" t="s">
        <v>461</v>
      </c>
      <c r="S3" s="314"/>
      <c r="T3" s="314"/>
      <c r="U3" s="314"/>
      <c r="V3" s="314"/>
      <c r="W3" s="314" t="s">
        <v>282</v>
      </c>
      <c r="X3" s="314"/>
      <c r="Y3" s="314" t="s">
        <v>261</v>
      </c>
      <c r="Z3" s="314"/>
      <c r="AA3" s="314"/>
      <c r="AB3" s="314"/>
      <c r="AC3" s="314" t="s">
        <v>238</v>
      </c>
      <c r="AD3" s="314"/>
      <c r="AE3" s="314"/>
      <c r="AF3" s="314" t="s">
        <v>43</v>
      </c>
      <c r="AG3" s="314"/>
      <c r="AH3" s="314"/>
      <c r="AI3" s="314" t="s">
        <v>211</v>
      </c>
      <c r="AJ3" s="314"/>
      <c r="AK3" s="314" t="s">
        <v>283</v>
      </c>
      <c r="AL3" s="314"/>
      <c r="AM3" s="315" t="s">
        <v>651</v>
      </c>
      <c r="AN3" s="314"/>
      <c r="AO3" s="314"/>
      <c r="AP3" s="314"/>
      <c r="AQ3" s="314" t="s">
        <v>863</v>
      </c>
      <c r="AR3" s="314" t="s">
        <v>95</v>
      </c>
      <c r="AS3" s="314"/>
      <c r="AT3" s="314"/>
      <c r="AU3" s="317"/>
    </row>
    <row r="4" spans="1:47" ht="98.5" customHeight="1">
      <c r="A4" s="309"/>
      <c r="B4" s="310"/>
      <c r="C4" s="319"/>
      <c r="D4" s="100" t="s">
        <v>436</v>
      </c>
      <c r="E4" s="100" t="s">
        <v>72</v>
      </c>
      <c r="F4" s="100" t="s">
        <v>359</v>
      </c>
      <c r="G4" s="316"/>
      <c r="H4" s="100" t="s">
        <v>178</v>
      </c>
      <c r="I4" s="100" t="s">
        <v>251</v>
      </c>
      <c r="J4" s="100" t="s">
        <v>264</v>
      </c>
      <c r="K4" s="100" t="s">
        <v>138</v>
      </c>
      <c r="L4" s="100" t="s">
        <v>115</v>
      </c>
      <c r="M4" s="100" t="s">
        <v>144</v>
      </c>
      <c r="N4" s="100" t="s">
        <v>277</v>
      </c>
      <c r="O4" s="100" t="s">
        <v>142</v>
      </c>
      <c r="P4" s="100" t="s">
        <v>141</v>
      </c>
      <c r="Q4" s="101" t="s">
        <v>200</v>
      </c>
      <c r="R4" s="100" t="s">
        <v>275</v>
      </c>
      <c r="S4" s="102" t="s">
        <v>456</v>
      </c>
      <c r="T4" s="102" t="s">
        <v>20</v>
      </c>
      <c r="U4" s="102" t="s">
        <v>176</v>
      </c>
      <c r="V4" s="100" t="s">
        <v>270</v>
      </c>
      <c r="W4" s="100" t="s">
        <v>118</v>
      </c>
      <c r="X4" s="100" t="s">
        <v>106</v>
      </c>
      <c r="Y4" s="100" t="s">
        <v>290</v>
      </c>
      <c r="Z4" s="100" t="s">
        <v>33</v>
      </c>
      <c r="AA4" s="100" t="s">
        <v>128</v>
      </c>
      <c r="AB4" s="100" t="s">
        <v>145</v>
      </c>
      <c r="AC4" s="100" t="s">
        <v>252</v>
      </c>
      <c r="AD4" s="100" t="s">
        <v>28</v>
      </c>
      <c r="AE4" s="100" t="s">
        <v>83</v>
      </c>
      <c r="AF4" s="100" t="s">
        <v>252</v>
      </c>
      <c r="AG4" s="100" t="s">
        <v>28</v>
      </c>
      <c r="AH4" s="100" t="s">
        <v>83</v>
      </c>
      <c r="AI4" s="100" t="s">
        <v>429</v>
      </c>
      <c r="AJ4" s="100" t="s">
        <v>193</v>
      </c>
      <c r="AK4" s="100" t="s">
        <v>429</v>
      </c>
      <c r="AL4" s="100" t="s">
        <v>193</v>
      </c>
      <c r="AM4" s="100" t="s">
        <v>248</v>
      </c>
      <c r="AN4" s="100" t="s">
        <v>62</v>
      </c>
      <c r="AO4" s="100" t="s">
        <v>559</v>
      </c>
      <c r="AP4" s="100" t="s">
        <v>60</v>
      </c>
      <c r="AQ4" s="316"/>
      <c r="AR4" s="100" t="s">
        <v>249</v>
      </c>
      <c r="AS4" s="100" t="s">
        <v>602</v>
      </c>
      <c r="AT4" s="100" t="s">
        <v>107</v>
      </c>
      <c r="AU4" s="103" t="s">
        <v>609</v>
      </c>
    </row>
    <row r="5" spans="1:47" ht="276.5" customHeight="1">
      <c r="A5" s="267" t="s">
        <v>936</v>
      </c>
      <c r="B5" s="274" t="s">
        <v>653</v>
      </c>
      <c r="C5" s="265">
        <v>1</v>
      </c>
      <c r="D5" s="104" t="s">
        <v>410</v>
      </c>
      <c r="E5" s="104" t="s">
        <v>354</v>
      </c>
      <c r="F5" s="104" t="s">
        <v>407</v>
      </c>
      <c r="G5" s="104">
        <v>2018</v>
      </c>
      <c r="H5" s="104" t="s">
        <v>443</v>
      </c>
      <c r="I5" s="104" t="s">
        <v>350</v>
      </c>
      <c r="J5" s="104" t="s">
        <v>711</v>
      </c>
      <c r="K5" s="105"/>
      <c r="L5" s="104"/>
      <c r="M5" s="104"/>
      <c r="N5" s="104"/>
      <c r="O5" s="105"/>
      <c r="P5" s="104"/>
      <c r="Q5" s="104" t="s">
        <v>298</v>
      </c>
      <c r="R5" s="104"/>
      <c r="S5" s="104"/>
      <c r="T5" s="106"/>
      <c r="U5" s="107"/>
      <c r="V5" s="104"/>
      <c r="W5" s="104"/>
      <c r="X5" s="104"/>
      <c r="Y5" s="104" t="s">
        <v>371</v>
      </c>
      <c r="Z5" s="104" t="s">
        <v>72</v>
      </c>
      <c r="AA5" s="105">
        <v>43399</v>
      </c>
      <c r="AB5" s="104"/>
      <c r="AC5" s="108" t="s">
        <v>371</v>
      </c>
      <c r="AD5" s="108" t="s">
        <v>383</v>
      </c>
      <c r="AE5" s="109">
        <v>43417</v>
      </c>
      <c r="AF5" s="108" t="s">
        <v>414</v>
      </c>
      <c r="AG5" s="108"/>
      <c r="AH5" s="108"/>
      <c r="AI5" s="105"/>
      <c r="AJ5" s="104"/>
      <c r="AK5" s="110"/>
      <c r="AL5" s="110"/>
      <c r="AM5" s="104" t="s">
        <v>414</v>
      </c>
      <c r="AN5" s="104"/>
      <c r="AO5" s="104"/>
      <c r="AP5" s="104"/>
      <c r="AQ5" s="104"/>
      <c r="AR5" s="104"/>
      <c r="AS5" s="104"/>
      <c r="AT5" s="104"/>
      <c r="AU5" s="111" t="s">
        <v>921</v>
      </c>
    </row>
    <row r="6" spans="1:47" ht="29">
      <c r="A6" s="305" t="s">
        <v>939</v>
      </c>
      <c r="B6" s="311" t="s">
        <v>694</v>
      </c>
      <c r="C6" s="268">
        <v>2</v>
      </c>
      <c r="D6" s="108" t="s">
        <v>410</v>
      </c>
      <c r="E6" s="108" t="s">
        <v>424</v>
      </c>
      <c r="F6" s="108" t="s">
        <v>388</v>
      </c>
      <c r="G6" s="108">
        <v>2018</v>
      </c>
      <c r="H6" s="108" t="s">
        <v>443</v>
      </c>
      <c r="I6" s="108" t="s">
        <v>350</v>
      </c>
      <c r="J6" s="108" t="s">
        <v>70</v>
      </c>
      <c r="K6" s="112">
        <v>43176</v>
      </c>
      <c r="L6" s="108" t="s">
        <v>383</v>
      </c>
      <c r="M6" s="104" t="s">
        <v>274</v>
      </c>
      <c r="N6" s="108" t="s">
        <v>441</v>
      </c>
      <c r="O6" s="112">
        <v>43177</v>
      </c>
      <c r="P6" s="108" t="s">
        <v>72</v>
      </c>
      <c r="Q6" s="108" t="s">
        <v>907</v>
      </c>
      <c r="R6" s="108"/>
      <c r="S6" s="104" t="s">
        <v>421</v>
      </c>
      <c r="T6" s="108" t="s">
        <v>414</v>
      </c>
      <c r="U6" s="113" t="s">
        <v>201</v>
      </c>
      <c r="V6" s="112">
        <v>43178</v>
      </c>
      <c r="W6" s="105">
        <v>43179</v>
      </c>
      <c r="X6" s="104" t="s">
        <v>183</v>
      </c>
      <c r="Y6" s="104" t="s">
        <v>371</v>
      </c>
      <c r="Z6" s="104" t="s">
        <v>72</v>
      </c>
      <c r="AA6" s="105">
        <v>43178</v>
      </c>
      <c r="AB6" s="108" t="s">
        <v>77</v>
      </c>
      <c r="AC6" s="104" t="s">
        <v>371</v>
      </c>
      <c r="AD6" s="108" t="s">
        <v>383</v>
      </c>
      <c r="AE6" s="112">
        <v>43178</v>
      </c>
      <c r="AF6" s="108"/>
      <c r="AG6" s="108"/>
      <c r="AH6" s="108"/>
      <c r="AI6" s="108"/>
      <c r="AJ6" s="108" t="s">
        <v>431</v>
      </c>
      <c r="AK6" s="112">
        <v>43313</v>
      </c>
      <c r="AL6" s="108" t="s">
        <v>447</v>
      </c>
      <c r="AM6" s="108"/>
      <c r="AN6" s="114"/>
      <c r="AO6" s="114"/>
      <c r="AP6" s="114"/>
      <c r="AQ6" s="115"/>
      <c r="AR6" s="104" t="s">
        <v>371</v>
      </c>
      <c r="AS6" s="108" t="s">
        <v>72</v>
      </c>
      <c r="AT6" s="104" t="s">
        <v>924</v>
      </c>
      <c r="AU6" s="111" t="s">
        <v>925</v>
      </c>
    </row>
    <row r="7" spans="1:47" ht="29">
      <c r="A7" s="306"/>
      <c r="B7" s="312"/>
      <c r="C7" s="268">
        <v>3</v>
      </c>
      <c r="D7" s="108" t="s">
        <v>410</v>
      </c>
      <c r="E7" s="108" t="s">
        <v>424</v>
      </c>
      <c r="F7" s="108" t="s">
        <v>388</v>
      </c>
      <c r="G7" s="108">
        <v>2018</v>
      </c>
      <c r="H7" s="108" t="s">
        <v>443</v>
      </c>
      <c r="I7" s="108" t="s">
        <v>350</v>
      </c>
      <c r="J7" s="108" t="s">
        <v>70</v>
      </c>
      <c r="K7" s="112">
        <v>43176</v>
      </c>
      <c r="L7" s="108" t="s">
        <v>383</v>
      </c>
      <c r="M7" s="104" t="s">
        <v>274</v>
      </c>
      <c r="N7" s="108" t="s">
        <v>441</v>
      </c>
      <c r="O7" s="112">
        <v>43177</v>
      </c>
      <c r="P7" s="108" t="s">
        <v>72</v>
      </c>
      <c r="Q7" s="108" t="s">
        <v>169</v>
      </c>
      <c r="R7" s="108"/>
      <c r="S7" s="104" t="s">
        <v>421</v>
      </c>
      <c r="T7" s="108" t="s">
        <v>414</v>
      </c>
      <c r="U7" s="113" t="s">
        <v>511</v>
      </c>
      <c r="V7" s="112">
        <v>43206</v>
      </c>
      <c r="W7" s="105">
        <v>43179</v>
      </c>
      <c r="X7" s="104" t="s">
        <v>183</v>
      </c>
      <c r="Y7" s="104" t="s">
        <v>371</v>
      </c>
      <c r="Z7" s="104" t="s">
        <v>72</v>
      </c>
      <c r="AA7" s="105">
        <v>43178</v>
      </c>
      <c r="AB7" s="108" t="s">
        <v>77</v>
      </c>
      <c r="AC7" s="104" t="s">
        <v>371</v>
      </c>
      <c r="AD7" s="108" t="s">
        <v>383</v>
      </c>
      <c r="AE7" s="112">
        <v>43179</v>
      </c>
      <c r="AF7" s="108"/>
      <c r="AG7" s="108"/>
      <c r="AH7" s="108"/>
      <c r="AI7" s="108"/>
      <c r="AJ7" s="108" t="s">
        <v>413</v>
      </c>
      <c r="AK7" s="112" t="s">
        <v>257</v>
      </c>
      <c r="AL7" s="108" t="s">
        <v>449</v>
      </c>
      <c r="AM7" s="108"/>
      <c r="AN7" s="114"/>
      <c r="AO7" s="114"/>
      <c r="AP7" s="114"/>
      <c r="AQ7" s="115"/>
      <c r="AR7" s="104" t="s">
        <v>371</v>
      </c>
      <c r="AS7" s="108" t="s">
        <v>72</v>
      </c>
      <c r="AT7" s="104" t="s">
        <v>545</v>
      </c>
      <c r="AU7" s="111" t="s">
        <v>506</v>
      </c>
    </row>
    <row r="8" spans="1:47" ht="29">
      <c r="A8" s="306"/>
      <c r="B8" s="312"/>
      <c r="C8" s="268">
        <v>4</v>
      </c>
      <c r="D8" s="108" t="s">
        <v>410</v>
      </c>
      <c r="E8" s="108" t="s">
        <v>424</v>
      </c>
      <c r="F8" s="108" t="s">
        <v>388</v>
      </c>
      <c r="G8" s="108">
        <v>2018</v>
      </c>
      <c r="H8" s="108" t="s">
        <v>443</v>
      </c>
      <c r="I8" s="108" t="s">
        <v>350</v>
      </c>
      <c r="J8" s="108" t="s">
        <v>70</v>
      </c>
      <c r="K8" s="112">
        <v>43176</v>
      </c>
      <c r="L8" s="108" t="s">
        <v>383</v>
      </c>
      <c r="M8" s="104" t="s">
        <v>274</v>
      </c>
      <c r="N8" s="108" t="s">
        <v>441</v>
      </c>
      <c r="O8" s="112">
        <v>43177</v>
      </c>
      <c r="P8" s="108" t="s">
        <v>72</v>
      </c>
      <c r="Q8" s="108" t="s">
        <v>169</v>
      </c>
      <c r="R8" s="108"/>
      <c r="S8" s="104" t="s">
        <v>421</v>
      </c>
      <c r="T8" s="108" t="s">
        <v>414</v>
      </c>
      <c r="U8" s="113" t="s">
        <v>498</v>
      </c>
      <c r="V8" s="112">
        <v>43206</v>
      </c>
      <c r="W8" s="105">
        <v>43179</v>
      </c>
      <c r="X8" s="104" t="s">
        <v>183</v>
      </c>
      <c r="Y8" s="104" t="s">
        <v>371</v>
      </c>
      <c r="Z8" s="104" t="s">
        <v>72</v>
      </c>
      <c r="AA8" s="105">
        <v>43178</v>
      </c>
      <c r="AB8" s="108" t="s">
        <v>77</v>
      </c>
      <c r="AC8" s="104" t="s">
        <v>371</v>
      </c>
      <c r="AD8" s="108" t="s">
        <v>383</v>
      </c>
      <c r="AE8" s="112">
        <v>43180</v>
      </c>
      <c r="AF8" s="108"/>
      <c r="AG8" s="108"/>
      <c r="AH8" s="108"/>
      <c r="AI8" s="108"/>
      <c r="AJ8" s="108" t="s">
        <v>431</v>
      </c>
      <c r="AK8" s="112" t="s">
        <v>257</v>
      </c>
      <c r="AL8" s="108" t="s">
        <v>444</v>
      </c>
      <c r="AM8" s="108"/>
      <c r="AN8" s="114"/>
      <c r="AO8" s="114"/>
      <c r="AP8" s="114"/>
      <c r="AQ8" s="115"/>
      <c r="AR8" s="104" t="s">
        <v>371</v>
      </c>
      <c r="AS8" s="108" t="s">
        <v>72</v>
      </c>
      <c r="AT8" s="104" t="s">
        <v>545</v>
      </c>
      <c r="AU8" s="111" t="s">
        <v>506</v>
      </c>
    </row>
    <row r="9" spans="1:47" ht="29">
      <c r="A9" s="306"/>
      <c r="B9" s="312"/>
      <c r="C9" s="268">
        <v>5</v>
      </c>
      <c r="D9" s="108" t="s">
        <v>410</v>
      </c>
      <c r="E9" s="108" t="s">
        <v>424</v>
      </c>
      <c r="F9" s="108" t="s">
        <v>388</v>
      </c>
      <c r="G9" s="108">
        <v>2018</v>
      </c>
      <c r="H9" s="108" t="s">
        <v>443</v>
      </c>
      <c r="I9" s="108" t="s">
        <v>350</v>
      </c>
      <c r="J9" s="108" t="s">
        <v>70</v>
      </c>
      <c r="K9" s="112">
        <v>43176</v>
      </c>
      <c r="L9" s="108" t="s">
        <v>383</v>
      </c>
      <c r="M9" s="104" t="s">
        <v>274</v>
      </c>
      <c r="N9" s="108" t="s">
        <v>441</v>
      </c>
      <c r="O9" s="112">
        <v>43177</v>
      </c>
      <c r="P9" s="108" t="s">
        <v>72</v>
      </c>
      <c r="Q9" s="108" t="s">
        <v>169</v>
      </c>
      <c r="R9" s="108"/>
      <c r="S9" s="104" t="s">
        <v>421</v>
      </c>
      <c r="T9" s="108" t="s">
        <v>414</v>
      </c>
      <c r="U9" s="113" t="s">
        <v>513</v>
      </c>
      <c r="V9" s="112">
        <v>43206</v>
      </c>
      <c r="W9" s="105">
        <v>43179</v>
      </c>
      <c r="X9" s="104" t="s">
        <v>183</v>
      </c>
      <c r="Y9" s="104" t="s">
        <v>371</v>
      </c>
      <c r="Z9" s="104" t="s">
        <v>72</v>
      </c>
      <c r="AA9" s="105">
        <v>43178</v>
      </c>
      <c r="AB9" s="108" t="s">
        <v>77</v>
      </c>
      <c r="AC9" s="104" t="s">
        <v>371</v>
      </c>
      <c r="AD9" s="108" t="s">
        <v>383</v>
      </c>
      <c r="AE9" s="112">
        <v>43181</v>
      </c>
      <c r="AF9" s="108"/>
      <c r="AG9" s="108"/>
      <c r="AH9" s="108"/>
      <c r="AI9" s="108"/>
      <c r="AJ9" s="108" t="s">
        <v>431</v>
      </c>
      <c r="AK9" s="112" t="s">
        <v>257</v>
      </c>
      <c r="AL9" s="108" t="s">
        <v>444</v>
      </c>
      <c r="AM9" s="108"/>
      <c r="AN9" s="114"/>
      <c r="AO9" s="114"/>
      <c r="AP9" s="114"/>
      <c r="AQ9" s="115"/>
      <c r="AR9" s="104" t="s">
        <v>371</v>
      </c>
      <c r="AS9" s="108" t="s">
        <v>922</v>
      </c>
      <c r="AT9" s="104" t="s">
        <v>545</v>
      </c>
      <c r="AU9" s="111" t="s">
        <v>506</v>
      </c>
    </row>
    <row r="10" spans="1:47" ht="29">
      <c r="A10" s="306"/>
      <c r="B10" s="312"/>
      <c r="C10" s="268">
        <v>6</v>
      </c>
      <c r="D10" s="108" t="s">
        <v>410</v>
      </c>
      <c r="E10" s="108" t="s">
        <v>424</v>
      </c>
      <c r="F10" s="108" t="s">
        <v>388</v>
      </c>
      <c r="G10" s="108">
        <v>2018</v>
      </c>
      <c r="H10" s="108" t="s">
        <v>443</v>
      </c>
      <c r="I10" s="108" t="s">
        <v>350</v>
      </c>
      <c r="J10" s="108" t="s">
        <v>70</v>
      </c>
      <c r="K10" s="112">
        <v>43176</v>
      </c>
      <c r="L10" s="108" t="s">
        <v>383</v>
      </c>
      <c r="M10" s="104" t="s">
        <v>274</v>
      </c>
      <c r="N10" s="108" t="s">
        <v>441</v>
      </c>
      <c r="O10" s="112">
        <v>43177</v>
      </c>
      <c r="P10" s="108" t="s">
        <v>72</v>
      </c>
      <c r="Q10" s="108" t="s">
        <v>169</v>
      </c>
      <c r="R10" s="108"/>
      <c r="S10" s="104" t="s">
        <v>421</v>
      </c>
      <c r="T10" s="108" t="s">
        <v>414</v>
      </c>
      <c r="U10" s="113" t="s">
        <v>510</v>
      </c>
      <c r="V10" s="112">
        <v>43206</v>
      </c>
      <c r="W10" s="105">
        <v>43179</v>
      </c>
      <c r="X10" s="104" t="s">
        <v>183</v>
      </c>
      <c r="Y10" s="104" t="s">
        <v>371</v>
      </c>
      <c r="Z10" s="104" t="s">
        <v>72</v>
      </c>
      <c r="AA10" s="105">
        <v>43178</v>
      </c>
      <c r="AB10" s="108" t="s">
        <v>77</v>
      </c>
      <c r="AC10" s="104" t="s">
        <v>371</v>
      </c>
      <c r="AD10" s="108" t="s">
        <v>383</v>
      </c>
      <c r="AE10" s="112">
        <v>43182</v>
      </c>
      <c r="AF10" s="108"/>
      <c r="AG10" s="108"/>
      <c r="AH10" s="108"/>
      <c r="AI10" s="108"/>
      <c r="AJ10" s="108" t="s">
        <v>431</v>
      </c>
      <c r="AK10" s="112" t="s">
        <v>257</v>
      </c>
      <c r="AL10" s="108" t="s">
        <v>444</v>
      </c>
      <c r="AM10" s="108"/>
      <c r="AN10" s="114"/>
      <c r="AO10" s="114"/>
      <c r="AP10" s="114"/>
      <c r="AQ10" s="115"/>
      <c r="AR10" s="104" t="s">
        <v>371</v>
      </c>
      <c r="AS10" s="108" t="s">
        <v>72</v>
      </c>
      <c r="AT10" s="104" t="s">
        <v>545</v>
      </c>
      <c r="AU10" s="111" t="s">
        <v>506</v>
      </c>
    </row>
    <row r="11" spans="1:47" ht="29">
      <c r="A11" s="306"/>
      <c r="B11" s="312"/>
      <c r="C11" s="268">
        <v>7</v>
      </c>
      <c r="D11" s="108" t="s">
        <v>410</v>
      </c>
      <c r="E11" s="108" t="s">
        <v>424</v>
      </c>
      <c r="F11" s="108" t="s">
        <v>388</v>
      </c>
      <c r="G11" s="108">
        <v>2018</v>
      </c>
      <c r="H11" s="108" t="s">
        <v>443</v>
      </c>
      <c r="I11" s="108" t="s">
        <v>350</v>
      </c>
      <c r="J11" s="108" t="s">
        <v>70</v>
      </c>
      <c r="K11" s="112">
        <v>43176</v>
      </c>
      <c r="L11" s="108" t="s">
        <v>383</v>
      </c>
      <c r="M11" s="104" t="s">
        <v>274</v>
      </c>
      <c r="N11" s="108" t="s">
        <v>441</v>
      </c>
      <c r="O11" s="112">
        <v>43177</v>
      </c>
      <c r="P11" s="108" t="s">
        <v>72</v>
      </c>
      <c r="Q11" s="108" t="s">
        <v>169</v>
      </c>
      <c r="R11" s="108"/>
      <c r="S11" s="104" t="s">
        <v>421</v>
      </c>
      <c r="T11" s="104" t="s">
        <v>371</v>
      </c>
      <c r="U11" s="113" t="s">
        <v>587</v>
      </c>
      <c r="V11" s="112">
        <v>43206</v>
      </c>
      <c r="W11" s="105">
        <v>43179</v>
      </c>
      <c r="X11" s="104" t="s">
        <v>183</v>
      </c>
      <c r="Y11" s="104" t="s">
        <v>371</v>
      </c>
      <c r="Z11" s="104" t="s">
        <v>72</v>
      </c>
      <c r="AA11" s="105">
        <v>43178</v>
      </c>
      <c r="AB11" s="108" t="s">
        <v>77</v>
      </c>
      <c r="AC11" s="104" t="s">
        <v>371</v>
      </c>
      <c r="AD11" s="108" t="s">
        <v>383</v>
      </c>
      <c r="AE11" s="112">
        <v>43183</v>
      </c>
      <c r="AF11" s="108"/>
      <c r="AG11" s="108"/>
      <c r="AH11" s="108"/>
      <c r="AI11" s="108"/>
      <c r="AJ11" s="108" t="s">
        <v>413</v>
      </c>
      <c r="AK11" s="112">
        <v>43313</v>
      </c>
      <c r="AL11" s="108" t="s">
        <v>449</v>
      </c>
      <c r="AM11" s="108"/>
      <c r="AN11" s="114"/>
      <c r="AO11" s="114"/>
      <c r="AP11" s="114"/>
      <c r="AQ11" s="115"/>
      <c r="AR11" s="104" t="s">
        <v>371</v>
      </c>
      <c r="AS11" s="108" t="s">
        <v>72</v>
      </c>
      <c r="AT11" s="104" t="s">
        <v>545</v>
      </c>
      <c r="AU11" s="111" t="s">
        <v>506</v>
      </c>
    </row>
    <row r="12" spans="1:47" ht="29">
      <c r="A12" s="306"/>
      <c r="B12" s="312"/>
      <c r="C12" s="268">
        <v>8</v>
      </c>
      <c r="D12" s="108" t="s">
        <v>410</v>
      </c>
      <c r="E12" s="108" t="s">
        <v>424</v>
      </c>
      <c r="F12" s="108" t="s">
        <v>388</v>
      </c>
      <c r="G12" s="108">
        <v>2018</v>
      </c>
      <c r="H12" s="108" t="s">
        <v>443</v>
      </c>
      <c r="I12" s="108" t="s">
        <v>401</v>
      </c>
      <c r="J12" s="108" t="s">
        <v>52</v>
      </c>
      <c r="K12" s="112">
        <v>43176</v>
      </c>
      <c r="L12" s="108" t="s">
        <v>383</v>
      </c>
      <c r="M12" s="104" t="s">
        <v>274</v>
      </c>
      <c r="N12" s="108" t="s">
        <v>441</v>
      </c>
      <c r="O12" s="112">
        <v>43177</v>
      </c>
      <c r="P12" s="108" t="s">
        <v>72</v>
      </c>
      <c r="Q12" s="108" t="s">
        <v>169</v>
      </c>
      <c r="R12" s="108"/>
      <c r="S12" s="104" t="s">
        <v>421</v>
      </c>
      <c r="T12" s="104" t="s">
        <v>371</v>
      </c>
      <c r="U12" s="113" t="s">
        <v>521</v>
      </c>
      <c r="V12" s="112">
        <v>43206</v>
      </c>
      <c r="W12" s="105">
        <v>43179</v>
      </c>
      <c r="X12" s="104" t="s">
        <v>183</v>
      </c>
      <c r="Y12" s="104" t="s">
        <v>371</v>
      </c>
      <c r="Z12" s="104" t="s">
        <v>72</v>
      </c>
      <c r="AA12" s="105">
        <v>43178</v>
      </c>
      <c r="AB12" s="108" t="s">
        <v>77</v>
      </c>
      <c r="AC12" s="104" t="s">
        <v>371</v>
      </c>
      <c r="AD12" s="108" t="s">
        <v>383</v>
      </c>
      <c r="AE12" s="112">
        <v>43184</v>
      </c>
      <c r="AF12" s="108"/>
      <c r="AG12" s="108"/>
      <c r="AH12" s="108"/>
      <c r="AI12" s="108"/>
      <c r="AJ12" s="108" t="s">
        <v>431</v>
      </c>
      <c r="AK12" s="112">
        <v>43313</v>
      </c>
      <c r="AL12" s="108" t="s">
        <v>50</v>
      </c>
      <c r="AM12" s="108"/>
      <c r="AN12" s="114"/>
      <c r="AO12" s="114"/>
      <c r="AP12" s="114"/>
      <c r="AQ12" s="115"/>
      <c r="AR12" s="104" t="s">
        <v>371</v>
      </c>
      <c r="AS12" s="108" t="s">
        <v>72</v>
      </c>
      <c r="AT12" s="104" t="s">
        <v>545</v>
      </c>
      <c r="AU12" s="111" t="s">
        <v>506</v>
      </c>
    </row>
    <row r="13" spans="1:47" ht="29">
      <c r="A13" s="306"/>
      <c r="B13" s="312"/>
      <c r="C13" s="268">
        <v>9</v>
      </c>
      <c r="D13" s="108" t="s">
        <v>410</v>
      </c>
      <c r="E13" s="108" t="s">
        <v>424</v>
      </c>
      <c r="F13" s="108" t="s">
        <v>388</v>
      </c>
      <c r="G13" s="108">
        <v>2018</v>
      </c>
      <c r="H13" s="108" t="s">
        <v>443</v>
      </c>
      <c r="I13" s="108" t="s">
        <v>401</v>
      </c>
      <c r="J13" s="108" t="s">
        <v>52</v>
      </c>
      <c r="K13" s="112">
        <v>43176</v>
      </c>
      <c r="L13" s="108" t="s">
        <v>383</v>
      </c>
      <c r="M13" s="104" t="s">
        <v>274</v>
      </c>
      <c r="N13" s="108" t="s">
        <v>441</v>
      </c>
      <c r="O13" s="112">
        <v>43177</v>
      </c>
      <c r="P13" s="108" t="s">
        <v>72</v>
      </c>
      <c r="Q13" s="108" t="s">
        <v>169</v>
      </c>
      <c r="R13" s="108"/>
      <c r="S13" s="104" t="s">
        <v>421</v>
      </c>
      <c r="T13" s="108" t="s">
        <v>414</v>
      </c>
      <c r="U13" s="113" t="s">
        <v>504</v>
      </c>
      <c r="V13" s="112">
        <v>43206</v>
      </c>
      <c r="W13" s="105">
        <v>43179</v>
      </c>
      <c r="X13" s="104" t="s">
        <v>183</v>
      </c>
      <c r="Y13" s="104" t="s">
        <v>371</v>
      </c>
      <c r="Z13" s="104" t="s">
        <v>72</v>
      </c>
      <c r="AA13" s="105">
        <v>43178</v>
      </c>
      <c r="AB13" s="108" t="s">
        <v>77</v>
      </c>
      <c r="AC13" s="104" t="s">
        <v>371</v>
      </c>
      <c r="AD13" s="108" t="s">
        <v>383</v>
      </c>
      <c r="AE13" s="112">
        <v>43185</v>
      </c>
      <c r="AF13" s="108"/>
      <c r="AG13" s="108"/>
      <c r="AH13" s="108"/>
      <c r="AI13" s="108"/>
      <c r="AJ13" s="108" t="s">
        <v>431</v>
      </c>
      <c r="AK13" s="112">
        <v>43313</v>
      </c>
      <c r="AL13" s="108" t="s">
        <v>444</v>
      </c>
      <c r="AM13" s="108"/>
      <c r="AN13" s="114"/>
      <c r="AO13" s="114"/>
      <c r="AP13" s="114"/>
      <c r="AQ13" s="115"/>
      <c r="AR13" s="104" t="s">
        <v>371</v>
      </c>
      <c r="AS13" s="108" t="s">
        <v>72</v>
      </c>
      <c r="AT13" s="104" t="s">
        <v>545</v>
      </c>
      <c r="AU13" s="111" t="s">
        <v>506</v>
      </c>
    </row>
    <row r="14" spans="1:47" ht="29">
      <c r="A14" s="306"/>
      <c r="B14" s="312"/>
      <c r="C14" s="268">
        <v>10</v>
      </c>
      <c r="D14" s="108" t="s">
        <v>410</v>
      </c>
      <c r="E14" s="108" t="s">
        <v>424</v>
      </c>
      <c r="F14" s="108" t="s">
        <v>388</v>
      </c>
      <c r="G14" s="108">
        <v>2018</v>
      </c>
      <c r="H14" s="108" t="s">
        <v>443</v>
      </c>
      <c r="I14" s="108" t="s">
        <v>401</v>
      </c>
      <c r="J14" s="108" t="s">
        <v>52</v>
      </c>
      <c r="K14" s="112">
        <v>43176</v>
      </c>
      <c r="L14" s="108" t="s">
        <v>383</v>
      </c>
      <c r="M14" s="104" t="s">
        <v>274</v>
      </c>
      <c r="N14" s="108" t="s">
        <v>441</v>
      </c>
      <c r="O14" s="112">
        <v>43177</v>
      </c>
      <c r="P14" s="108" t="s">
        <v>72</v>
      </c>
      <c r="Q14" s="108" t="s">
        <v>169</v>
      </c>
      <c r="R14" s="108"/>
      <c r="S14" s="104" t="s">
        <v>421</v>
      </c>
      <c r="T14" s="108" t="s">
        <v>414</v>
      </c>
      <c r="U14" s="113" t="s">
        <v>470</v>
      </c>
      <c r="V14" s="112">
        <v>43206</v>
      </c>
      <c r="W14" s="105">
        <v>43179</v>
      </c>
      <c r="X14" s="104" t="s">
        <v>183</v>
      </c>
      <c r="Y14" s="104" t="s">
        <v>371</v>
      </c>
      <c r="Z14" s="104" t="s">
        <v>72</v>
      </c>
      <c r="AA14" s="105">
        <v>43178</v>
      </c>
      <c r="AB14" s="108" t="s">
        <v>77</v>
      </c>
      <c r="AC14" s="104" t="s">
        <v>371</v>
      </c>
      <c r="AD14" s="108" t="s">
        <v>383</v>
      </c>
      <c r="AE14" s="112">
        <v>43186</v>
      </c>
      <c r="AF14" s="108"/>
      <c r="AG14" s="108"/>
      <c r="AH14" s="108"/>
      <c r="AI14" s="108"/>
      <c r="AJ14" s="108" t="s">
        <v>431</v>
      </c>
      <c r="AK14" s="112">
        <v>43313</v>
      </c>
      <c r="AL14" s="108" t="s">
        <v>444</v>
      </c>
      <c r="AM14" s="108"/>
      <c r="AN14" s="114"/>
      <c r="AO14" s="114"/>
      <c r="AP14" s="114"/>
      <c r="AQ14" s="115"/>
      <c r="AR14" s="104" t="s">
        <v>371</v>
      </c>
      <c r="AS14" s="108" t="s">
        <v>72</v>
      </c>
      <c r="AT14" s="104" t="s">
        <v>545</v>
      </c>
      <c r="AU14" s="111" t="s">
        <v>506</v>
      </c>
    </row>
    <row r="15" spans="1:47" ht="29">
      <c r="A15" s="306"/>
      <c r="B15" s="312"/>
      <c r="C15" s="268">
        <v>11</v>
      </c>
      <c r="D15" s="108" t="s">
        <v>410</v>
      </c>
      <c r="E15" s="108" t="s">
        <v>424</v>
      </c>
      <c r="F15" s="108" t="s">
        <v>388</v>
      </c>
      <c r="G15" s="108">
        <v>2018</v>
      </c>
      <c r="H15" s="108" t="s">
        <v>443</v>
      </c>
      <c r="I15" s="108" t="s">
        <v>401</v>
      </c>
      <c r="J15" s="108" t="s">
        <v>52</v>
      </c>
      <c r="K15" s="112">
        <v>43176</v>
      </c>
      <c r="L15" s="108" t="s">
        <v>383</v>
      </c>
      <c r="M15" s="104" t="s">
        <v>274</v>
      </c>
      <c r="N15" s="108" t="s">
        <v>441</v>
      </c>
      <c r="O15" s="112">
        <v>43177</v>
      </c>
      <c r="P15" s="108" t="s">
        <v>72</v>
      </c>
      <c r="Q15" s="108" t="s">
        <v>169</v>
      </c>
      <c r="R15" s="108"/>
      <c r="S15" s="104" t="s">
        <v>421</v>
      </c>
      <c r="T15" s="104" t="s">
        <v>371</v>
      </c>
      <c r="U15" s="113" t="s">
        <v>596</v>
      </c>
      <c r="V15" s="112">
        <v>43206</v>
      </c>
      <c r="W15" s="105">
        <v>43179</v>
      </c>
      <c r="X15" s="104" t="s">
        <v>183</v>
      </c>
      <c r="Y15" s="104" t="s">
        <v>371</v>
      </c>
      <c r="Z15" s="104" t="s">
        <v>72</v>
      </c>
      <c r="AA15" s="105">
        <v>43178</v>
      </c>
      <c r="AB15" s="108" t="s">
        <v>77</v>
      </c>
      <c r="AC15" s="104" t="s">
        <v>371</v>
      </c>
      <c r="AD15" s="108" t="s">
        <v>383</v>
      </c>
      <c r="AE15" s="112">
        <v>43187</v>
      </c>
      <c r="AF15" s="108"/>
      <c r="AG15" s="108"/>
      <c r="AH15" s="108"/>
      <c r="AI15" s="108"/>
      <c r="AJ15" s="108" t="s">
        <v>413</v>
      </c>
      <c r="AK15" s="112">
        <v>43313</v>
      </c>
      <c r="AL15" s="108" t="s">
        <v>449</v>
      </c>
      <c r="AM15" s="108"/>
      <c r="AN15" s="114"/>
      <c r="AO15" s="114"/>
      <c r="AP15" s="114"/>
      <c r="AQ15" s="115"/>
      <c r="AR15" s="104" t="s">
        <v>371</v>
      </c>
      <c r="AS15" s="108" t="s">
        <v>72</v>
      </c>
      <c r="AT15" s="104" t="s">
        <v>545</v>
      </c>
      <c r="AU15" s="111" t="s">
        <v>506</v>
      </c>
    </row>
    <row r="16" spans="1:47" ht="29">
      <c r="A16" s="306"/>
      <c r="B16" s="312"/>
      <c r="C16" s="268">
        <v>12</v>
      </c>
      <c r="D16" s="108" t="s">
        <v>410</v>
      </c>
      <c r="E16" s="108" t="s">
        <v>424</v>
      </c>
      <c r="F16" s="108" t="s">
        <v>388</v>
      </c>
      <c r="G16" s="108">
        <v>2018</v>
      </c>
      <c r="H16" s="108" t="s">
        <v>443</v>
      </c>
      <c r="I16" s="108" t="s">
        <v>401</v>
      </c>
      <c r="J16" s="108" t="s">
        <v>52</v>
      </c>
      <c r="K16" s="112">
        <v>43176</v>
      </c>
      <c r="L16" s="108" t="s">
        <v>383</v>
      </c>
      <c r="M16" s="104" t="s">
        <v>274</v>
      </c>
      <c r="N16" s="108" t="s">
        <v>441</v>
      </c>
      <c r="O16" s="112">
        <v>43177</v>
      </c>
      <c r="P16" s="108" t="s">
        <v>72</v>
      </c>
      <c r="Q16" s="108" t="s">
        <v>169</v>
      </c>
      <c r="R16" s="108"/>
      <c r="S16" s="104" t="s">
        <v>421</v>
      </c>
      <c r="T16" s="108" t="s">
        <v>414</v>
      </c>
      <c r="U16" s="113" t="s">
        <v>13</v>
      </c>
      <c r="V16" s="112">
        <v>43206</v>
      </c>
      <c r="W16" s="105">
        <v>43179</v>
      </c>
      <c r="X16" s="104" t="s">
        <v>183</v>
      </c>
      <c r="Y16" s="104" t="s">
        <v>371</v>
      </c>
      <c r="Z16" s="104" t="s">
        <v>72</v>
      </c>
      <c r="AA16" s="105">
        <v>43178</v>
      </c>
      <c r="AB16" s="108" t="s">
        <v>77</v>
      </c>
      <c r="AC16" s="104" t="s">
        <v>371</v>
      </c>
      <c r="AD16" s="108" t="s">
        <v>383</v>
      </c>
      <c r="AE16" s="112">
        <v>43188</v>
      </c>
      <c r="AF16" s="108"/>
      <c r="AG16" s="108"/>
      <c r="AH16" s="108"/>
      <c r="AI16" s="108"/>
      <c r="AJ16" s="108" t="s">
        <v>413</v>
      </c>
      <c r="AK16" s="112">
        <v>43313</v>
      </c>
      <c r="AL16" s="108" t="s">
        <v>449</v>
      </c>
      <c r="AM16" s="108"/>
      <c r="AN16" s="114"/>
      <c r="AO16" s="114"/>
      <c r="AP16" s="114"/>
      <c r="AQ16" s="115"/>
      <c r="AR16" s="104" t="s">
        <v>371</v>
      </c>
      <c r="AS16" s="108" t="s">
        <v>72</v>
      </c>
      <c r="AT16" s="104" t="s">
        <v>545</v>
      </c>
      <c r="AU16" s="111" t="s">
        <v>506</v>
      </c>
    </row>
    <row r="17" spans="1:47" ht="29">
      <c r="A17" s="306"/>
      <c r="B17" s="313"/>
      <c r="C17" s="268">
        <v>13</v>
      </c>
      <c r="D17" s="108" t="s">
        <v>410</v>
      </c>
      <c r="E17" s="108" t="s">
        <v>424</v>
      </c>
      <c r="F17" s="108" t="s">
        <v>388</v>
      </c>
      <c r="G17" s="108" t="s">
        <v>923</v>
      </c>
      <c r="H17" s="108" t="s">
        <v>443</v>
      </c>
      <c r="I17" s="108" t="s">
        <v>401</v>
      </c>
      <c r="J17" s="108" t="s">
        <v>52</v>
      </c>
      <c r="K17" s="112">
        <v>43176</v>
      </c>
      <c r="L17" s="108" t="s">
        <v>383</v>
      </c>
      <c r="M17" s="104" t="s">
        <v>274</v>
      </c>
      <c r="N17" s="108" t="s">
        <v>441</v>
      </c>
      <c r="O17" s="112">
        <v>43177</v>
      </c>
      <c r="P17" s="108" t="s">
        <v>72</v>
      </c>
      <c r="Q17" s="108" t="s">
        <v>907</v>
      </c>
      <c r="R17" s="108"/>
      <c r="S17" s="104" t="s">
        <v>421</v>
      </c>
      <c r="T17" s="104" t="s">
        <v>371</v>
      </c>
      <c r="U17" s="113" t="s">
        <v>561</v>
      </c>
      <c r="V17" s="112">
        <v>43206</v>
      </c>
      <c r="W17" s="105">
        <v>43179</v>
      </c>
      <c r="X17" s="104" t="s">
        <v>183</v>
      </c>
      <c r="Y17" s="104" t="s">
        <v>371</v>
      </c>
      <c r="Z17" s="104" t="s">
        <v>72</v>
      </c>
      <c r="AA17" s="105">
        <v>43178</v>
      </c>
      <c r="AB17" s="108" t="s">
        <v>77</v>
      </c>
      <c r="AC17" s="104" t="s">
        <v>371</v>
      </c>
      <c r="AD17" s="108" t="s">
        <v>383</v>
      </c>
      <c r="AE17" s="112">
        <v>43189</v>
      </c>
      <c r="AF17" s="108"/>
      <c r="AG17" s="108"/>
      <c r="AH17" s="108"/>
      <c r="AI17" s="108"/>
      <c r="AJ17" s="108" t="s">
        <v>431</v>
      </c>
      <c r="AK17" s="112">
        <v>43313</v>
      </c>
      <c r="AL17" s="108" t="s">
        <v>50</v>
      </c>
      <c r="AM17" s="108"/>
      <c r="AN17" s="114"/>
      <c r="AO17" s="114"/>
      <c r="AP17" s="114"/>
      <c r="AQ17" s="115"/>
      <c r="AR17" s="104" t="s">
        <v>371</v>
      </c>
      <c r="AS17" s="108" t="s">
        <v>72</v>
      </c>
      <c r="AT17" s="104" t="s">
        <v>545</v>
      </c>
      <c r="AU17" s="111" t="s">
        <v>506</v>
      </c>
    </row>
    <row r="18" spans="1:47" ht="290">
      <c r="A18" s="267" t="s">
        <v>940</v>
      </c>
      <c r="B18" s="274" t="s">
        <v>944</v>
      </c>
      <c r="C18" s="268">
        <v>14</v>
      </c>
      <c r="D18" s="108" t="s">
        <v>410</v>
      </c>
      <c r="E18" s="108" t="s">
        <v>88</v>
      </c>
      <c r="F18" s="108" t="s">
        <v>362</v>
      </c>
      <c r="G18" s="108">
        <v>2018</v>
      </c>
      <c r="H18" s="108" t="s">
        <v>415</v>
      </c>
      <c r="I18" s="108" t="s">
        <v>350</v>
      </c>
      <c r="J18" s="108" t="s">
        <v>96</v>
      </c>
      <c r="K18" s="112">
        <v>43252</v>
      </c>
      <c r="L18" s="104" t="s">
        <v>72</v>
      </c>
      <c r="M18" s="108" t="s">
        <v>338</v>
      </c>
      <c r="N18" s="108" t="s">
        <v>420</v>
      </c>
      <c r="O18" s="112">
        <v>43252</v>
      </c>
      <c r="P18" s="108" t="s">
        <v>72</v>
      </c>
      <c r="Q18" s="108" t="s">
        <v>82</v>
      </c>
      <c r="R18" s="108"/>
      <c r="S18" s="108" t="s">
        <v>421</v>
      </c>
      <c r="T18" s="108" t="s">
        <v>890</v>
      </c>
      <c r="U18" s="113" t="s">
        <v>15</v>
      </c>
      <c r="V18" s="116" t="s">
        <v>565</v>
      </c>
      <c r="W18" s="112">
        <v>43556</v>
      </c>
      <c r="X18" s="108"/>
      <c r="Y18" s="104" t="s">
        <v>371</v>
      </c>
      <c r="Z18" s="108" t="s">
        <v>444</v>
      </c>
      <c r="AA18" s="112">
        <v>43273</v>
      </c>
      <c r="AB18" s="108" t="s">
        <v>77</v>
      </c>
      <c r="AC18" s="108" t="s">
        <v>371</v>
      </c>
      <c r="AD18" s="108" t="s">
        <v>383</v>
      </c>
      <c r="AE18" s="112">
        <v>43273</v>
      </c>
      <c r="AF18" s="104" t="s">
        <v>889</v>
      </c>
      <c r="AG18" s="104" t="s">
        <v>436</v>
      </c>
      <c r="AH18" s="104" t="s">
        <v>576</v>
      </c>
      <c r="AI18" s="108" t="s">
        <v>291</v>
      </c>
      <c r="AJ18" s="108" t="s">
        <v>431</v>
      </c>
      <c r="AK18" s="112">
        <v>43556</v>
      </c>
      <c r="AL18" s="108" t="s">
        <v>444</v>
      </c>
      <c r="AM18" s="108" t="s">
        <v>372</v>
      </c>
      <c r="AN18" s="105">
        <v>43255</v>
      </c>
      <c r="AO18" s="104" t="s">
        <v>436</v>
      </c>
      <c r="AP18" s="104" t="s">
        <v>47</v>
      </c>
      <c r="AQ18" s="104" t="s">
        <v>869</v>
      </c>
      <c r="AR18" s="108" t="s">
        <v>371</v>
      </c>
      <c r="AS18" s="108" t="s">
        <v>279</v>
      </c>
      <c r="AT18" s="104" t="s">
        <v>930</v>
      </c>
      <c r="AU18" s="111" t="s">
        <v>931</v>
      </c>
    </row>
    <row r="19" spans="1:47" ht="39" customHeight="1">
      <c r="A19" s="305" t="s">
        <v>941</v>
      </c>
      <c r="B19" s="311" t="s">
        <v>945</v>
      </c>
      <c r="C19" s="268">
        <v>15</v>
      </c>
      <c r="D19" s="108" t="s">
        <v>410</v>
      </c>
      <c r="E19" s="108" t="s">
        <v>88</v>
      </c>
      <c r="F19" s="108" t="s">
        <v>362</v>
      </c>
      <c r="G19" s="108">
        <v>2018</v>
      </c>
      <c r="H19" s="108" t="s">
        <v>443</v>
      </c>
      <c r="I19" s="108" t="s">
        <v>401</v>
      </c>
      <c r="J19" s="108" t="s">
        <v>99</v>
      </c>
      <c r="K19" s="112">
        <v>43293</v>
      </c>
      <c r="L19" s="108" t="s">
        <v>383</v>
      </c>
      <c r="M19" s="108" t="s">
        <v>256</v>
      </c>
      <c r="N19" s="108" t="s">
        <v>441</v>
      </c>
      <c r="O19" s="112">
        <v>43293</v>
      </c>
      <c r="P19" s="108" t="s">
        <v>72</v>
      </c>
      <c r="Q19" s="108" t="s">
        <v>903</v>
      </c>
      <c r="R19" s="108"/>
      <c r="S19" s="108" t="s">
        <v>421</v>
      </c>
      <c r="T19" s="108" t="s">
        <v>414</v>
      </c>
      <c r="U19" s="113" t="s">
        <v>484</v>
      </c>
      <c r="V19" s="112">
        <v>43298</v>
      </c>
      <c r="W19" s="108"/>
      <c r="X19" s="108"/>
      <c r="Y19" s="108" t="s">
        <v>371</v>
      </c>
      <c r="Z19" s="108" t="s">
        <v>72</v>
      </c>
      <c r="AA19" s="108"/>
      <c r="AB19" s="108" t="s">
        <v>77</v>
      </c>
      <c r="AC19" s="104" t="s">
        <v>371</v>
      </c>
      <c r="AD19" s="104" t="s">
        <v>51</v>
      </c>
      <c r="AE19" s="105">
        <v>43299</v>
      </c>
      <c r="AF19" s="104" t="s">
        <v>371</v>
      </c>
      <c r="AG19" s="104" t="s">
        <v>150</v>
      </c>
      <c r="AH19" s="104" t="s">
        <v>536</v>
      </c>
      <c r="AI19" s="108"/>
      <c r="AJ19" s="108" t="s">
        <v>431</v>
      </c>
      <c r="AK19" s="112">
        <v>43302</v>
      </c>
      <c r="AL19" s="108" t="s">
        <v>447</v>
      </c>
      <c r="AM19" s="108" t="s">
        <v>372</v>
      </c>
      <c r="AN19" s="105">
        <v>43294</v>
      </c>
      <c r="AO19" s="104" t="s">
        <v>383</v>
      </c>
      <c r="AP19" s="104" t="s">
        <v>51</v>
      </c>
      <c r="AQ19" s="104"/>
      <c r="AR19" s="108" t="s">
        <v>371</v>
      </c>
      <c r="AS19" s="108" t="s">
        <v>271</v>
      </c>
      <c r="AT19" s="108"/>
      <c r="AU19" s="111" t="s">
        <v>318</v>
      </c>
    </row>
    <row r="20" spans="1:47" ht="39" customHeight="1">
      <c r="A20" s="306"/>
      <c r="B20" s="312"/>
      <c r="C20" s="268">
        <v>16</v>
      </c>
      <c r="D20" s="108" t="s">
        <v>410</v>
      </c>
      <c r="E20" s="108" t="s">
        <v>88</v>
      </c>
      <c r="F20" s="108" t="s">
        <v>362</v>
      </c>
      <c r="G20" s="108">
        <v>2018</v>
      </c>
      <c r="H20" s="108" t="s">
        <v>443</v>
      </c>
      <c r="I20" s="108" t="s">
        <v>401</v>
      </c>
      <c r="J20" s="108" t="s">
        <v>99</v>
      </c>
      <c r="K20" s="112">
        <v>43293</v>
      </c>
      <c r="L20" s="108" t="s">
        <v>383</v>
      </c>
      <c r="M20" s="108" t="s">
        <v>256</v>
      </c>
      <c r="N20" s="108" t="s">
        <v>441</v>
      </c>
      <c r="O20" s="112">
        <v>43294</v>
      </c>
      <c r="P20" s="108" t="s">
        <v>72</v>
      </c>
      <c r="Q20" s="108" t="s">
        <v>284</v>
      </c>
      <c r="R20" s="108"/>
      <c r="S20" s="108" t="s">
        <v>421</v>
      </c>
      <c r="T20" s="108" t="s">
        <v>371</v>
      </c>
      <c r="U20" s="113" t="s">
        <v>550</v>
      </c>
      <c r="V20" s="112">
        <v>43325</v>
      </c>
      <c r="W20" s="108"/>
      <c r="X20" s="108"/>
      <c r="Y20" s="108" t="s">
        <v>371</v>
      </c>
      <c r="Z20" s="108" t="s">
        <v>72</v>
      </c>
      <c r="AA20" s="108"/>
      <c r="AB20" s="108" t="s">
        <v>77</v>
      </c>
      <c r="AC20" s="104" t="s">
        <v>371</v>
      </c>
      <c r="AD20" s="104" t="s">
        <v>51</v>
      </c>
      <c r="AE20" s="105">
        <v>43299</v>
      </c>
      <c r="AF20" s="104" t="s">
        <v>371</v>
      </c>
      <c r="AG20" s="104" t="s">
        <v>150</v>
      </c>
      <c r="AH20" s="104" t="s">
        <v>536</v>
      </c>
      <c r="AI20" s="108"/>
      <c r="AJ20" s="108" t="s">
        <v>413</v>
      </c>
      <c r="AK20" s="112">
        <v>43325</v>
      </c>
      <c r="AL20" s="108" t="s">
        <v>81</v>
      </c>
      <c r="AM20" s="108" t="s">
        <v>372</v>
      </c>
      <c r="AN20" s="105">
        <v>43294</v>
      </c>
      <c r="AO20" s="104" t="s">
        <v>383</v>
      </c>
      <c r="AP20" s="104" t="s">
        <v>51</v>
      </c>
      <c r="AQ20" s="104" t="s">
        <v>475</v>
      </c>
      <c r="AR20" s="108" t="s">
        <v>371</v>
      </c>
      <c r="AS20" s="108" t="s">
        <v>271</v>
      </c>
      <c r="AT20" s="108"/>
      <c r="AU20" s="111" t="s">
        <v>318</v>
      </c>
    </row>
    <row r="21" spans="1:47" ht="39" customHeight="1">
      <c r="A21" s="306"/>
      <c r="B21" s="312"/>
      <c r="C21" s="268">
        <v>17</v>
      </c>
      <c r="D21" s="108" t="s">
        <v>410</v>
      </c>
      <c r="E21" s="108" t="s">
        <v>88</v>
      </c>
      <c r="F21" s="108" t="s">
        <v>362</v>
      </c>
      <c r="G21" s="108">
        <v>2018</v>
      </c>
      <c r="H21" s="108" t="s">
        <v>443</v>
      </c>
      <c r="I21" s="108" t="s">
        <v>401</v>
      </c>
      <c r="J21" s="108" t="s">
        <v>99</v>
      </c>
      <c r="K21" s="112">
        <v>43293</v>
      </c>
      <c r="L21" s="108" t="s">
        <v>383</v>
      </c>
      <c r="M21" s="108" t="s">
        <v>256</v>
      </c>
      <c r="N21" s="108" t="s">
        <v>441</v>
      </c>
      <c r="O21" s="112">
        <v>43295</v>
      </c>
      <c r="P21" s="108" t="s">
        <v>72</v>
      </c>
      <c r="Q21" s="108" t="s">
        <v>284</v>
      </c>
      <c r="R21" s="108"/>
      <c r="S21" s="108" t="s">
        <v>421</v>
      </c>
      <c r="T21" s="108" t="s">
        <v>371</v>
      </c>
      <c r="U21" s="113" t="s">
        <v>557</v>
      </c>
      <c r="V21" s="112">
        <v>43325</v>
      </c>
      <c r="W21" s="108"/>
      <c r="X21" s="108"/>
      <c r="Y21" s="108" t="s">
        <v>371</v>
      </c>
      <c r="Z21" s="108" t="s">
        <v>72</v>
      </c>
      <c r="AA21" s="108"/>
      <c r="AB21" s="108" t="s">
        <v>77</v>
      </c>
      <c r="AC21" s="104" t="s">
        <v>371</v>
      </c>
      <c r="AD21" s="104" t="s">
        <v>51</v>
      </c>
      <c r="AE21" s="105">
        <v>43299</v>
      </c>
      <c r="AF21" s="104" t="s">
        <v>371</v>
      </c>
      <c r="AG21" s="104" t="s">
        <v>150</v>
      </c>
      <c r="AH21" s="104" t="s">
        <v>536</v>
      </c>
      <c r="AI21" s="108"/>
      <c r="AJ21" s="108" t="s">
        <v>413</v>
      </c>
      <c r="AK21" s="112">
        <v>43598</v>
      </c>
      <c r="AL21" s="108" t="s">
        <v>449</v>
      </c>
      <c r="AM21" s="108" t="s">
        <v>372</v>
      </c>
      <c r="AN21" s="105">
        <v>43294</v>
      </c>
      <c r="AO21" s="104" t="s">
        <v>383</v>
      </c>
      <c r="AP21" s="104" t="s">
        <v>51</v>
      </c>
      <c r="AQ21" s="104" t="s">
        <v>478</v>
      </c>
      <c r="AR21" s="108" t="s">
        <v>371</v>
      </c>
      <c r="AS21" s="108" t="s">
        <v>926</v>
      </c>
      <c r="AT21" s="108"/>
      <c r="AU21" s="111" t="s">
        <v>318</v>
      </c>
    </row>
    <row r="22" spans="1:47" ht="39" customHeight="1">
      <c r="A22" s="306"/>
      <c r="B22" s="312"/>
      <c r="C22" s="268">
        <v>18</v>
      </c>
      <c r="D22" s="108" t="s">
        <v>410</v>
      </c>
      <c r="E22" s="108" t="s">
        <v>88</v>
      </c>
      <c r="F22" s="108" t="s">
        <v>362</v>
      </c>
      <c r="G22" s="108">
        <v>2018</v>
      </c>
      <c r="H22" s="108" t="s">
        <v>443</v>
      </c>
      <c r="I22" s="108" t="s">
        <v>401</v>
      </c>
      <c r="J22" s="108" t="s">
        <v>99</v>
      </c>
      <c r="K22" s="112">
        <v>43293</v>
      </c>
      <c r="L22" s="108" t="s">
        <v>383</v>
      </c>
      <c r="M22" s="108" t="s">
        <v>256</v>
      </c>
      <c r="N22" s="108" t="s">
        <v>441</v>
      </c>
      <c r="O22" s="112">
        <v>43296</v>
      </c>
      <c r="P22" s="108" t="s">
        <v>72</v>
      </c>
      <c r="Q22" s="108" t="s">
        <v>284</v>
      </c>
      <c r="R22" s="108"/>
      <c r="S22" s="108" t="s">
        <v>421</v>
      </c>
      <c r="T22" s="108" t="s">
        <v>371</v>
      </c>
      <c r="U22" s="113" t="s">
        <v>541</v>
      </c>
      <c r="V22" s="112">
        <v>43325</v>
      </c>
      <c r="W22" s="108"/>
      <c r="X22" s="108"/>
      <c r="Y22" s="108" t="s">
        <v>371</v>
      </c>
      <c r="Z22" s="108" t="s">
        <v>72</v>
      </c>
      <c r="AA22" s="108"/>
      <c r="AB22" s="108" t="s">
        <v>77</v>
      </c>
      <c r="AC22" s="108" t="s">
        <v>371</v>
      </c>
      <c r="AD22" s="104" t="s">
        <v>51</v>
      </c>
      <c r="AE22" s="105">
        <v>43299</v>
      </c>
      <c r="AF22" s="104" t="s">
        <v>371</v>
      </c>
      <c r="AG22" s="104" t="s">
        <v>150</v>
      </c>
      <c r="AH22" s="104" t="s">
        <v>536</v>
      </c>
      <c r="AI22" s="108"/>
      <c r="AJ22" s="108" t="s">
        <v>431</v>
      </c>
      <c r="AK22" s="112">
        <v>43598</v>
      </c>
      <c r="AL22" s="108" t="s">
        <v>50</v>
      </c>
      <c r="AM22" s="117"/>
      <c r="AN22" s="118"/>
      <c r="AO22" s="117"/>
      <c r="AP22" s="117"/>
      <c r="AQ22" s="117"/>
      <c r="AR22" s="108" t="s">
        <v>371</v>
      </c>
      <c r="AS22" s="108" t="s">
        <v>271</v>
      </c>
      <c r="AT22" s="108"/>
      <c r="AU22" s="111" t="s">
        <v>318</v>
      </c>
    </row>
    <row r="23" spans="1:47" ht="39" customHeight="1">
      <c r="A23" s="306"/>
      <c r="B23" s="312"/>
      <c r="C23" s="268">
        <v>19</v>
      </c>
      <c r="D23" s="108" t="s">
        <v>410</v>
      </c>
      <c r="E23" s="108" t="s">
        <v>88</v>
      </c>
      <c r="F23" s="108" t="s">
        <v>362</v>
      </c>
      <c r="G23" s="108">
        <v>2018</v>
      </c>
      <c r="H23" s="108" t="s">
        <v>443</v>
      </c>
      <c r="I23" s="108" t="s">
        <v>401</v>
      </c>
      <c r="J23" s="108" t="s">
        <v>99</v>
      </c>
      <c r="K23" s="112">
        <v>43293</v>
      </c>
      <c r="L23" s="108" t="s">
        <v>383</v>
      </c>
      <c r="M23" s="108" t="s">
        <v>256</v>
      </c>
      <c r="N23" s="108" t="s">
        <v>441</v>
      </c>
      <c r="O23" s="112">
        <v>43297</v>
      </c>
      <c r="P23" s="108" t="s">
        <v>72</v>
      </c>
      <c r="Q23" s="108" t="s">
        <v>284</v>
      </c>
      <c r="R23" s="108"/>
      <c r="S23" s="108" t="s">
        <v>421</v>
      </c>
      <c r="T23" s="108" t="s">
        <v>414</v>
      </c>
      <c r="U23" s="113" t="s">
        <v>483</v>
      </c>
      <c r="V23" s="112">
        <v>43325</v>
      </c>
      <c r="W23" s="108"/>
      <c r="X23" s="108"/>
      <c r="Y23" s="108" t="s">
        <v>371</v>
      </c>
      <c r="Z23" s="108" t="s">
        <v>72</v>
      </c>
      <c r="AA23" s="108"/>
      <c r="AB23" s="108" t="s">
        <v>77</v>
      </c>
      <c r="AC23" s="104" t="s">
        <v>371</v>
      </c>
      <c r="AD23" s="104" t="s">
        <v>51</v>
      </c>
      <c r="AE23" s="105">
        <v>43299</v>
      </c>
      <c r="AF23" s="104" t="s">
        <v>371</v>
      </c>
      <c r="AG23" s="104" t="s">
        <v>150</v>
      </c>
      <c r="AH23" s="104" t="s">
        <v>536</v>
      </c>
      <c r="AI23" s="108"/>
      <c r="AJ23" s="108" t="s">
        <v>413</v>
      </c>
      <c r="AK23" s="112">
        <v>43598</v>
      </c>
      <c r="AL23" s="108" t="s">
        <v>81</v>
      </c>
      <c r="AM23" s="108" t="s">
        <v>372</v>
      </c>
      <c r="AN23" s="105">
        <v>43294</v>
      </c>
      <c r="AO23" s="104" t="s">
        <v>383</v>
      </c>
      <c r="AP23" s="104" t="s">
        <v>51</v>
      </c>
      <c r="AQ23" s="104" t="s">
        <v>496</v>
      </c>
      <c r="AR23" s="108" t="s">
        <v>371</v>
      </c>
      <c r="AS23" s="108" t="s">
        <v>271</v>
      </c>
      <c r="AT23" s="108"/>
      <c r="AU23" s="111" t="s">
        <v>318</v>
      </c>
    </row>
    <row r="24" spans="1:47" ht="39" customHeight="1">
      <c r="A24" s="306"/>
      <c r="B24" s="312"/>
      <c r="C24" s="268">
        <v>20</v>
      </c>
      <c r="D24" s="108" t="s">
        <v>410</v>
      </c>
      <c r="E24" s="108" t="s">
        <v>88</v>
      </c>
      <c r="F24" s="108" t="s">
        <v>362</v>
      </c>
      <c r="G24" s="108">
        <v>2018</v>
      </c>
      <c r="H24" s="108" t="s">
        <v>443</v>
      </c>
      <c r="I24" s="108" t="s">
        <v>401</v>
      </c>
      <c r="J24" s="108" t="s">
        <v>99</v>
      </c>
      <c r="K24" s="112">
        <v>43293</v>
      </c>
      <c r="L24" s="108" t="s">
        <v>383</v>
      </c>
      <c r="M24" s="108" t="s">
        <v>256</v>
      </c>
      <c r="N24" s="108" t="s">
        <v>441</v>
      </c>
      <c r="O24" s="112">
        <v>43298</v>
      </c>
      <c r="P24" s="108" t="s">
        <v>72</v>
      </c>
      <c r="Q24" s="108" t="s">
        <v>284</v>
      </c>
      <c r="R24" s="108"/>
      <c r="S24" s="108"/>
      <c r="T24" s="119"/>
      <c r="U24" s="113"/>
      <c r="V24" s="112"/>
      <c r="W24" s="108"/>
      <c r="X24" s="108"/>
      <c r="Y24" s="108" t="s">
        <v>371</v>
      </c>
      <c r="Z24" s="108" t="s">
        <v>72</v>
      </c>
      <c r="AA24" s="108"/>
      <c r="AB24" s="108" t="s">
        <v>77</v>
      </c>
      <c r="AC24" s="104" t="s">
        <v>371</v>
      </c>
      <c r="AD24" s="104" t="s">
        <v>51</v>
      </c>
      <c r="AE24" s="105">
        <v>43299</v>
      </c>
      <c r="AF24" s="104" t="s">
        <v>371</v>
      </c>
      <c r="AG24" s="104" t="s">
        <v>150</v>
      </c>
      <c r="AH24" s="104" t="s">
        <v>536</v>
      </c>
      <c r="AI24" s="108"/>
      <c r="AJ24" s="108"/>
      <c r="AK24" s="108"/>
      <c r="AL24" s="120"/>
      <c r="AM24" s="108" t="s">
        <v>372</v>
      </c>
      <c r="AN24" s="105">
        <v>43294</v>
      </c>
      <c r="AO24" s="104" t="s">
        <v>383</v>
      </c>
      <c r="AP24" s="104" t="s">
        <v>51</v>
      </c>
      <c r="AQ24" s="104"/>
      <c r="AR24" s="108" t="s">
        <v>371</v>
      </c>
      <c r="AS24" s="108" t="s">
        <v>271</v>
      </c>
      <c r="AT24" s="108"/>
      <c r="AU24" s="111" t="s">
        <v>318</v>
      </c>
    </row>
    <row r="25" spans="1:47" ht="39" customHeight="1">
      <c r="A25" s="306"/>
      <c r="B25" s="312"/>
      <c r="C25" s="268">
        <v>21</v>
      </c>
      <c r="D25" s="108" t="s">
        <v>410</v>
      </c>
      <c r="E25" s="108" t="s">
        <v>88</v>
      </c>
      <c r="F25" s="108" t="s">
        <v>362</v>
      </c>
      <c r="G25" s="108">
        <v>2018</v>
      </c>
      <c r="H25" s="108" t="s">
        <v>443</v>
      </c>
      <c r="I25" s="108" t="s">
        <v>401</v>
      </c>
      <c r="J25" s="108" t="s">
        <v>99</v>
      </c>
      <c r="K25" s="112">
        <v>43293</v>
      </c>
      <c r="L25" s="108" t="s">
        <v>383</v>
      </c>
      <c r="M25" s="108" t="s">
        <v>256</v>
      </c>
      <c r="N25" s="108" t="s">
        <v>441</v>
      </c>
      <c r="O25" s="112">
        <v>43299</v>
      </c>
      <c r="P25" s="108" t="s">
        <v>72</v>
      </c>
      <c r="Q25" s="108" t="s">
        <v>284</v>
      </c>
      <c r="R25" s="108"/>
      <c r="S25" s="108" t="s">
        <v>421</v>
      </c>
      <c r="T25" s="104" t="s">
        <v>371</v>
      </c>
      <c r="U25" s="113" t="s">
        <v>542</v>
      </c>
      <c r="V25" s="112">
        <v>43325</v>
      </c>
      <c r="W25" s="108"/>
      <c r="X25" s="108"/>
      <c r="Y25" s="108" t="s">
        <v>371</v>
      </c>
      <c r="Z25" s="108" t="s">
        <v>72</v>
      </c>
      <c r="AA25" s="108"/>
      <c r="AB25" s="108" t="s">
        <v>77</v>
      </c>
      <c r="AC25" s="104" t="s">
        <v>371</v>
      </c>
      <c r="AD25" s="104" t="s">
        <v>51</v>
      </c>
      <c r="AE25" s="105">
        <v>43299</v>
      </c>
      <c r="AF25" s="104" t="s">
        <v>371</v>
      </c>
      <c r="AG25" s="104" t="s">
        <v>150</v>
      </c>
      <c r="AH25" s="104" t="s">
        <v>536</v>
      </c>
      <c r="AI25" s="108"/>
      <c r="AJ25" s="108" t="s">
        <v>413</v>
      </c>
      <c r="AK25" s="112">
        <v>43598</v>
      </c>
      <c r="AL25" s="108" t="s">
        <v>449</v>
      </c>
      <c r="AM25" s="108" t="s">
        <v>372</v>
      </c>
      <c r="AN25" s="105">
        <v>43294</v>
      </c>
      <c r="AO25" s="104" t="s">
        <v>383</v>
      </c>
      <c r="AP25" s="104" t="s">
        <v>51</v>
      </c>
      <c r="AQ25" s="104" t="s">
        <v>502</v>
      </c>
      <c r="AR25" s="108" t="s">
        <v>371</v>
      </c>
      <c r="AS25" s="108" t="s">
        <v>271</v>
      </c>
      <c r="AT25" s="108"/>
      <c r="AU25" s="111" t="s">
        <v>318</v>
      </c>
    </row>
    <row r="26" spans="1:47" ht="39" customHeight="1">
      <c r="A26" s="306"/>
      <c r="B26" s="312"/>
      <c r="C26" s="268">
        <v>22</v>
      </c>
      <c r="D26" s="108" t="s">
        <v>410</v>
      </c>
      <c r="E26" s="108" t="s">
        <v>88</v>
      </c>
      <c r="F26" s="108" t="s">
        <v>362</v>
      </c>
      <c r="G26" s="108">
        <v>2018</v>
      </c>
      <c r="H26" s="108" t="s">
        <v>443</v>
      </c>
      <c r="I26" s="108" t="s">
        <v>401</v>
      </c>
      <c r="J26" s="108" t="s">
        <v>99</v>
      </c>
      <c r="K26" s="112">
        <v>43293</v>
      </c>
      <c r="L26" s="108" t="s">
        <v>383</v>
      </c>
      <c r="M26" s="108" t="s">
        <v>256</v>
      </c>
      <c r="N26" s="108" t="s">
        <v>441</v>
      </c>
      <c r="O26" s="112">
        <v>43300</v>
      </c>
      <c r="P26" s="108" t="s">
        <v>72</v>
      </c>
      <c r="Q26" s="108" t="s">
        <v>284</v>
      </c>
      <c r="R26" s="108"/>
      <c r="S26" s="108" t="s">
        <v>421</v>
      </c>
      <c r="T26" s="104" t="s">
        <v>371</v>
      </c>
      <c r="U26" s="113" t="s">
        <v>527</v>
      </c>
      <c r="V26" s="112">
        <v>43325</v>
      </c>
      <c r="W26" s="108"/>
      <c r="X26" s="108"/>
      <c r="Y26" s="108" t="s">
        <v>371</v>
      </c>
      <c r="Z26" s="108" t="s">
        <v>72</v>
      </c>
      <c r="AA26" s="108"/>
      <c r="AB26" s="108" t="s">
        <v>77</v>
      </c>
      <c r="AC26" s="104" t="s">
        <v>371</v>
      </c>
      <c r="AD26" s="104" t="s">
        <v>51</v>
      </c>
      <c r="AE26" s="105">
        <v>43299</v>
      </c>
      <c r="AF26" s="104" t="s">
        <v>371</v>
      </c>
      <c r="AG26" s="104" t="s">
        <v>150</v>
      </c>
      <c r="AH26" s="104" t="s">
        <v>536</v>
      </c>
      <c r="AI26" s="108"/>
      <c r="AJ26" s="108" t="s">
        <v>413</v>
      </c>
      <c r="AK26" s="112">
        <v>43598</v>
      </c>
      <c r="AL26" s="108" t="s">
        <v>45</v>
      </c>
      <c r="AM26" s="108" t="s">
        <v>372</v>
      </c>
      <c r="AN26" s="105">
        <v>43294</v>
      </c>
      <c r="AO26" s="104" t="s">
        <v>383</v>
      </c>
      <c r="AP26" s="104" t="s">
        <v>51</v>
      </c>
      <c r="AQ26" s="104" t="s">
        <v>502</v>
      </c>
      <c r="AR26" s="108" t="s">
        <v>371</v>
      </c>
      <c r="AS26" s="108" t="s">
        <v>271</v>
      </c>
      <c r="AT26" s="108"/>
      <c r="AU26" s="111" t="s">
        <v>318</v>
      </c>
    </row>
    <row r="27" spans="1:47" ht="39" customHeight="1">
      <c r="A27" s="306"/>
      <c r="B27" s="313"/>
      <c r="C27" s="268">
        <v>23</v>
      </c>
      <c r="D27" s="108" t="s">
        <v>410</v>
      </c>
      <c r="E27" s="108" t="s">
        <v>88</v>
      </c>
      <c r="F27" s="108" t="s">
        <v>362</v>
      </c>
      <c r="G27" s="108">
        <v>2018</v>
      </c>
      <c r="H27" s="108" t="s">
        <v>443</v>
      </c>
      <c r="I27" s="108" t="s">
        <v>401</v>
      </c>
      <c r="J27" s="108" t="s">
        <v>99</v>
      </c>
      <c r="K27" s="112">
        <v>43293</v>
      </c>
      <c r="L27" s="108" t="s">
        <v>383</v>
      </c>
      <c r="M27" s="108" t="s">
        <v>256</v>
      </c>
      <c r="N27" s="108" t="s">
        <v>441</v>
      </c>
      <c r="O27" s="112">
        <v>43301</v>
      </c>
      <c r="P27" s="108" t="s">
        <v>72</v>
      </c>
      <c r="Q27" s="108" t="s">
        <v>284</v>
      </c>
      <c r="R27" s="108"/>
      <c r="S27" s="108" t="s">
        <v>421</v>
      </c>
      <c r="T27" s="104" t="s">
        <v>371</v>
      </c>
      <c r="U27" s="113" t="s">
        <v>572</v>
      </c>
      <c r="V27" s="112"/>
      <c r="W27" s="108"/>
      <c r="X27" s="108"/>
      <c r="Y27" s="108" t="s">
        <v>371</v>
      </c>
      <c r="Z27" s="108" t="s">
        <v>72</v>
      </c>
      <c r="AA27" s="108"/>
      <c r="AB27" s="108" t="s">
        <v>77</v>
      </c>
      <c r="AC27" s="104" t="s">
        <v>371</v>
      </c>
      <c r="AD27" s="104" t="s">
        <v>51</v>
      </c>
      <c r="AE27" s="105">
        <v>43299</v>
      </c>
      <c r="AF27" s="104" t="s">
        <v>371</v>
      </c>
      <c r="AG27" s="104" t="s">
        <v>150</v>
      </c>
      <c r="AH27" s="104" t="s">
        <v>536</v>
      </c>
      <c r="AI27" s="108"/>
      <c r="AJ27" s="108" t="s">
        <v>413</v>
      </c>
      <c r="AK27" s="112">
        <v>43651</v>
      </c>
      <c r="AL27" s="108" t="s">
        <v>449</v>
      </c>
      <c r="AM27" s="108" t="s">
        <v>372</v>
      </c>
      <c r="AN27" s="105">
        <v>43294</v>
      </c>
      <c r="AO27" s="104" t="s">
        <v>383</v>
      </c>
      <c r="AP27" s="104" t="s">
        <v>51</v>
      </c>
      <c r="AQ27" s="104"/>
      <c r="AR27" s="108" t="s">
        <v>371</v>
      </c>
      <c r="AS27" s="108" t="s">
        <v>271</v>
      </c>
      <c r="AT27" s="108"/>
      <c r="AU27" s="111" t="s">
        <v>927</v>
      </c>
    </row>
    <row r="28" spans="1:47" ht="145">
      <c r="A28" s="267" t="s">
        <v>943</v>
      </c>
      <c r="B28" s="274" t="s">
        <v>946</v>
      </c>
      <c r="C28" s="268">
        <v>24</v>
      </c>
      <c r="D28" s="108" t="s">
        <v>410</v>
      </c>
      <c r="E28" s="108" t="s">
        <v>79</v>
      </c>
      <c r="F28" s="108" t="s">
        <v>387</v>
      </c>
      <c r="G28" s="108">
        <v>2018</v>
      </c>
      <c r="H28" s="108" t="s">
        <v>443</v>
      </c>
      <c r="I28" s="108" t="s">
        <v>350</v>
      </c>
      <c r="J28" s="108" t="s">
        <v>103</v>
      </c>
      <c r="K28" s="112">
        <v>43352</v>
      </c>
      <c r="L28" s="108" t="s">
        <v>383</v>
      </c>
      <c r="M28" s="108" t="s">
        <v>335</v>
      </c>
      <c r="N28" s="108" t="s">
        <v>441</v>
      </c>
      <c r="O28" s="112">
        <v>43353</v>
      </c>
      <c r="P28" s="108" t="s">
        <v>72</v>
      </c>
      <c r="Q28" s="108" t="s">
        <v>880</v>
      </c>
      <c r="R28" s="121"/>
      <c r="S28" s="122"/>
      <c r="T28" s="119"/>
      <c r="U28" s="113"/>
      <c r="V28" s="108"/>
      <c r="W28" s="112">
        <v>43718</v>
      </c>
      <c r="X28" s="104" t="s">
        <v>234</v>
      </c>
      <c r="Y28" s="108" t="s">
        <v>371</v>
      </c>
      <c r="Z28" s="104" t="s">
        <v>25</v>
      </c>
      <c r="AA28" s="104" t="s">
        <v>485</v>
      </c>
      <c r="AB28" s="108" t="s">
        <v>132</v>
      </c>
      <c r="AC28" s="108" t="s">
        <v>372</v>
      </c>
      <c r="AD28" s="108" t="s">
        <v>41</v>
      </c>
      <c r="AE28" s="104" t="s">
        <v>591</v>
      </c>
      <c r="AF28" s="108" t="s">
        <v>372</v>
      </c>
      <c r="AG28" s="108" t="s">
        <v>383</v>
      </c>
      <c r="AH28" s="104" t="s">
        <v>928</v>
      </c>
      <c r="AI28" s="108"/>
      <c r="AJ28" s="108"/>
      <c r="AK28" s="108"/>
      <c r="AL28" s="108"/>
      <c r="AM28" s="108" t="s">
        <v>372</v>
      </c>
      <c r="AN28" s="105">
        <v>43352</v>
      </c>
      <c r="AO28" s="108" t="s">
        <v>383</v>
      </c>
      <c r="AP28" s="104" t="s">
        <v>134</v>
      </c>
      <c r="AQ28" s="104" t="s">
        <v>881</v>
      </c>
      <c r="AR28" s="108" t="s">
        <v>371</v>
      </c>
      <c r="AS28" s="108" t="s">
        <v>72</v>
      </c>
      <c r="AT28" s="104"/>
      <c r="AU28" s="111" t="s">
        <v>929</v>
      </c>
    </row>
    <row r="29" spans="1:47" ht="116">
      <c r="A29" s="271"/>
      <c r="B29" s="272"/>
      <c r="C29" s="268">
        <v>25</v>
      </c>
      <c r="D29" s="108" t="s">
        <v>410</v>
      </c>
      <c r="E29" s="108" t="s">
        <v>445</v>
      </c>
      <c r="F29" s="108" t="s">
        <v>353</v>
      </c>
      <c r="G29" s="108">
        <v>2018</v>
      </c>
      <c r="H29" s="108" t="s">
        <v>415</v>
      </c>
      <c r="I29" s="108" t="s">
        <v>350</v>
      </c>
      <c r="J29" s="108" t="s">
        <v>380</v>
      </c>
      <c r="K29" s="112">
        <v>43355</v>
      </c>
      <c r="L29" s="108" t="s">
        <v>383</v>
      </c>
      <c r="M29" s="108" t="s">
        <v>124</v>
      </c>
      <c r="N29" s="108" t="s">
        <v>420</v>
      </c>
      <c r="O29" s="112">
        <v>43355</v>
      </c>
      <c r="P29" s="108" t="s">
        <v>72</v>
      </c>
      <c r="Q29" s="104" t="s">
        <v>82</v>
      </c>
      <c r="R29" s="108"/>
      <c r="S29" s="108" t="s">
        <v>421</v>
      </c>
      <c r="T29" s="104" t="s">
        <v>371</v>
      </c>
      <c r="U29" s="113" t="s">
        <v>232</v>
      </c>
      <c r="V29" s="123"/>
      <c r="W29" s="108"/>
      <c r="X29" s="108"/>
      <c r="Y29" s="108"/>
      <c r="Z29" s="108"/>
      <c r="AA29" s="112">
        <v>43361</v>
      </c>
      <c r="AB29" s="108"/>
      <c r="AC29" s="104"/>
      <c r="AD29" s="108"/>
      <c r="AE29" s="108"/>
      <c r="AF29" s="104"/>
      <c r="AG29" s="108"/>
      <c r="AH29" s="108"/>
      <c r="AI29" s="108"/>
      <c r="AJ29" s="108"/>
      <c r="AK29" s="108"/>
      <c r="AL29" s="108"/>
      <c r="AM29" s="104"/>
      <c r="AN29" s="108"/>
      <c r="AO29" s="108"/>
      <c r="AP29" s="108"/>
      <c r="AQ29" s="108"/>
      <c r="AR29" s="108"/>
      <c r="AS29" s="108"/>
      <c r="AT29" s="108"/>
      <c r="AU29" s="124"/>
    </row>
    <row r="30" spans="1:47" ht="58">
      <c r="A30" s="271"/>
      <c r="B30" s="272"/>
      <c r="C30" s="268">
        <v>26</v>
      </c>
      <c r="D30" s="108" t="s">
        <v>410</v>
      </c>
      <c r="E30" s="108" t="s">
        <v>445</v>
      </c>
      <c r="F30" s="108" t="s">
        <v>353</v>
      </c>
      <c r="G30" s="108">
        <v>2018</v>
      </c>
      <c r="H30" s="108" t="s">
        <v>415</v>
      </c>
      <c r="I30" s="108" t="s">
        <v>401</v>
      </c>
      <c r="J30" s="108" t="s">
        <v>332</v>
      </c>
      <c r="K30" s="112">
        <v>43355</v>
      </c>
      <c r="L30" s="104" t="s">
        <v>72</v>
      </c>
      <c r="M30" s="108" t="s">
        <v>344</v>
      </c>
      <c r="N30" s="108" t="s">
        <v>441</v>
      </c>
      <c r="O30" s="112">
        <v>43355</v>
      </c>
      <c r="P30" s="108" t="s">
        <v>72</v>
      </c>
      <c r="Q30" s="104" t="s">
        <v>298</v>
      </c>
      <c r="R30" s="108"/>
      <c r="S30" s="108" t="s">
        <v>421</v>
      </c>
      <c r="T30" s="104" t="s">
        <v>371</v>
      </c>
      <c r="U30" s="113" t="s">
        <v>187</v>
      </c>
      <c r="V30" s="108"/>
      <c r="W30" s="108"/>
      <c r="X30" s="108"/>
      <c r="Y30" s="108"/>
      <c r="Z30" s="108"/>
      <c r="AA30" s="108"/>
      <c r="AB30" s="108"/>
      <c r="AC30" s="104"/>
      <c r="AD30" s="108"/>
      <c r="AE30" s="108"/>
      <c r="AF30" s="104"/>
      <c r="AG30" s="108"/>
      <c r="AH30" s="108"/>
      <c r="AI30" s="108"/>
      <c r="AJ30" s="108"/>
      <c r="AK30" s="112"/>
      <c r="AL30" s="108"/>
      <c r="AM30" s="104"/>
      <c r="AN30" s="108"/>
      <c r="AO30" s="108"/>
      <c r="AP30" s="108"/>
      <c r="AQ30" s="108"/>
      <c r="AR30" s="108"/>
      <c r="AS30" s="108"/>
      <c r="AT30" s="108"/>
      <c r="AU30" s="124"/>
    </row>
    <row r="31" spans="1:47">
      <c r="A31" s="271"/>
      <c r="B31" s="272"/>
      <c r="C31" s="268">
        <v>27</v>
      </c>
      <c r="D31" s="108" t="s">
        <v>410</v>
      </c>
      <c r="E31" s="108" t="s">
        <v>445</v>
      </c>
      <c r="F31" s="108" t="s">
        <v>353</v>
      </c>
      <c r="G31" s="108">
        <v>2018</v>
      </c>
      <c r="H31" s="108" t="s">
        <v>415</v>
      </c>
      <c r="I31" s="108" t="s">
        <v>350</v>
      </c>
      <c r="J31" s="108" t="s">
        <v>336</v>
      </c>
      <c r="K31" s="108"/>
      <c r="L31" s="108"/>
      <c r="M31" s="108"/>
      <c r="N31" s="108"/>
      <c r="O31" s="108"/>
      <c r="P31" s="108"/>
      <c r="Q31" s="104" t="s">
        <v>73</v>
      </c>
      <c r="R31" s="108"/>
      <c r="S31" s="122"/>
      <c r="T31" s="125"/>
      <c r="U31" s="126"/>
      <c r="V31" s="122"/>
      <c r="W31" s="108"/>
      <c r="X31" s="122"/>
      <c r="Y31" s="122"/>
      <c r="Z31" s="122"/>
      <c r="AA31" s="122"/>
      <c r="AB31" s="122"/>
      <c r="AC31" s="104"/>
      <c r="AD31" s="108"/>
      <c r="AE31" s="108"/>
      <c r="AF31" s="104"/>
      <c r="AG31" s="108"/>
      <c r="AH31" s="108"/>
      <c r="AI31" s="122"/>
      <c r="AJ31" s="108" t="s">
        <v>105</v>
      </c>
      <c r="AK31" s="122"/>
      <c r="AL31" s="122"/>
      <c r="AM31" s="104"/>
      <c r="AN31" s="108"/>
      <c r="AO31" s="108"/>
      <c r="AP31" s="108"/>
      <c r="AQ31" s="108"/>
      <c r="AR31" s="108" t="s">
        <v>414</v>
      </c>
      <c r="AS31" s="108"/>
      <c r="AT31" s="108"/>
      <c r="AU31" s="124" t="s">
        <v>32</v>
      </c>
    </row>
    <row r="32" spans="1:47" ht="145">
      <c r="A32" s="271"/>
      <c r="B32" s="272"/>
      <c r="C32" s="268">
        <v>28</v>
      </c>
      <c r="D32" s="108" t="s">
        <v>410</v>
      </c>
      <c r="E32" s="108" t="s">
        <v>64</v>
      </c>
      <c r="F32" s="108" t="s">
        <v>404</v>
      </c>
      <c r="G32" s="108">
        <v>2018</v>
      </c>
      <c r="H32" s="108" t="s">
        <v>415</v>
      </c>
      <c r="I32" s="108" t="s">
        <v>350</v>
      </c>
      <c r="J32" s="108" t="s">
        <v>341</v>
      </c>
      <c r="K32" s="112">
        <v>43389</v>
      </c>
      <c r="L32" s="108" t="s">
        <v>383</v>
      </c>
      <c r="M32" s="104" t="s">
        <v>335</v>
      </c>
      <c r="N32" s="108" t="s">
        <v>420</v>
      </c>
      <c r="O32" s="112">
        <v>43390</v>
      </c>
      <c r="P32" s="108" t="s">
        <v>72</v>
      </c>
      <c r="Q32" s="104" t="s">
        <v>82</v>
      </c>
      <c r="R32" s="108"/>
      <c r="S32" s="108" t="s">
        <v>440</v>
      </c>
      <c r="T32" s="104" t="s">
        <v>371</v>
      </c>
      <c r="U32" s="113" t="s">
        <v>10</v>
      </c>
      <c r="V32" s="108"/>
      <c r="W32" s="105" t="s">
        <v>185</v>
      </c>
      <c r="X32" s="104" t="s">
        <v>163</v>
      </c>
      <c r="Y32" s="108"/>
      <c r="Z32" s="108"/>
      <c r="AA32" s="108"/>
      <c r="AB32" s="108"/>
      <c r="AC32" s="108"/>
      <c r="AD32" s="108"/>
      <c r="AE32" s="112"/>
      <c r="AF32" s="108" t="s">
        <v>414</v>
      </c>
      <c r="AG32" s="108"/>
      <c r="AH32" s="123"/>
      <c r="AI32" s="108"/>
      <c r="AJ32" s="108"/>
      <c r="AK32" s="112"/>
      <c r="AL32" s="108"/>
      <c r="AM32" s="108"/>
      <c r="AN32" s="112"/>
      <c r="AO32" s="108"/>
      <c r="AP32" s="108"/>
      <c r="AQ32" s="108"/>
      <c r="AR32" s="108"/>
      <c r="AS32" s="108"/>
      <c r="AT32" s="108"/>
      <c r="AU32" s="124"/>
    </row>
    <row r="33" spans="1:47" ht="29">
      <c r="A33" s="271"/>
      <c r="B33" s="272"/>
      <c r="C33" s="268">
        <v>29</v>
      </c>
      <c r="D33" s="108" t="s">
        <v>410</v>
      </c>
      <c r="E33" s="108" t="s">
        <v>79</v>
      </c>
      <c r="F33" s="108" t="s">
        <v>387</v>
      </c>
      <c r="G33" s="108">
        <v>2019</v>
      </c>
      <c r="H33" s="108" t="s">
        <v>443</v>
      </c>
      <c r="I33" s="108" t="s">
        <v>401</v>
      </c>
      <c r="J33" s="108" t="s">
        <v>57</v>
      </c>
      <c r="K33" s="112">
        <v>43662</v>
      </c>
      <c r="L33" s="108" t="s">
        <v>434</v>
      </c>
      <c r="M33" s="108" t="s">
        <v>148</v>
      </c>
      <c r="N33" s="108" t="s">
        <v>441</v>
      </c>
      <c r="O33" s="112">
        <v>43662</v>
      </c>
      <c r="P33" s="108" t="s">
        <v>72</v>
      </c>
      <c r="Q33" s="104" t="s">
        <v>259</v>
      </c>
      <c r="R33" s="121"/>
      <c r="S33" s="122"/>
      <c r="T33" s="119"/>
      <c r="U33" s="113"/>
      <c r="V33" s="105"/>
      <c r="W33" s="104" t="s">
        <v>560</v>
      </c>
      <c r="X33" s="104" t="s">
        <v>300</v>
      </c>
      <c r="Y33" s="108"/>
      <c r="Z33" s="108"/>
      <c r="AA33" s="108"/>
      <c r="AB33" s="108"/>
      <c r="AC33" s="108" t="s">
        <v>414</v>
      </c>
      <c r="AD33" s="104"/>
      <c r="AE33" s="105"/>
      <c r="AF33" s="108" t="s">
        <v>414</v>
      </c>
      <c r="AG33" s="108"/>
      <c r="AH33" s="112"/>
      <c r="AI33" s="108"/>
      <c r="AJ33" s="108"/>
      <c r="AK33" s="112"/>
      <c r="AL33" s="104"/>
      <c r="AM33" s="108" t="s">
        <v>372</v>
      </c>
      <c r="AN33" s="112">
        <v>43662</v>
      </c>
      <c r="AO33" s="108" t="s">
        <v>381</v>
      </c>
      <c r="AP33" s="104" t="s">
        <v>134</v>
      </c>
      <c r="AQ33" s="104" t="s">
        <v>466</v>
      </c>
      <c r="AR33" s="108"/>
      <c r="AS33" s="108"/>
      <c r="AT33" s="108"/>
      <c r="AU33" s="124"/>
    </row>
    <row r="34" spans="1:47" ht="116">
      <c r="A34" s="271"/>
      <c r="B34" s="272"/>
      <c r="C34" s="268">
        <v>30</v>
      </c>
      <c r="D34" s="108" t="s">
        <v>410</v>
      </c>
      <c r="E34" s="108" t="s">
        <v>64</v>
      </c>
      <c r="F34" s="108" t="s">
        <v>110</v>
      </c>
      <c r="G34" s="108">
        <v>2019</v>
      </c>
      <c r="H34" s="108" t="s">
        <v>415</v>
      </c>
      <c r="I34" s="108" t="s">
        <v>350</v>
      </c>
      <c r="J34" s="108" t="s">
        <v>342</v>
      </c>
      <c r="K34" s="112">
        <v>43633</v>
      </c>
      <c r="L34" s="108" t="s">
        <v>383</v>
      </c>
      <c r="M34" s="108" t="s">
        <v>381</v>
      </c>
      <c r="N34" s="108" t="s">
        <v>420</v>
      </c>
      <c r="O34" s="112">
        <v>43633</v>
      </c>
      <c r="P34" s="108" t="s">
        <v>72</v>
      </c>
      <c r="Q34" s="104" t="s">
        <v>82</v>
      </c>
      <c r="R34" s="108"/>
      <c r="S34" s="108" t="s">
        <v>421</v>
      </c>
      <c r="T34" s="104" t="s">
        <v>371</v>
      </c>
      <c r="U34" s="113" t="s">
        <v>12</v>
      </c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 t="s">
        <v>414</v>
      </c>
      <c r="AG34" s="127"/>
      <c r="AH34" s="127"/>
      <c r="AI34" s="108"/>
      <c r="AJ34" s="108"/>
      <c r="AK34" s="112"/>
      <c r="AL34" s="108"/>
      <c r="AM34" s="108"/>
      <c r="AN34" s="108"/>
      <c r="AO34" s="108"/>
      <c r="AP34" s="108"/>
      <c r="AQ34" s="108"/>
      <c r="AR34" s="108" t="s">
        <v>371</v>
      </c>
      <c r="AS34" s="108" t="s">
        <v>383</v>
      </c>
      <c r="AT34" s="108"/>
      <c r="AU34" s="111" t="s">
        <v>174</v>
      </c>
    </row>
    <row r="35" spans="1:47" ht="43.5">
      <c r="A35" s="271"/>
      <c r="B35" s="272"/>
      <c r="C35" s="268">
        <v>31</v>
      </c>
      <c r="D35" s="108" t="s">
        <v>410</v>
      </c>
      <c r="E35" s="108" t="s">
        <v>85</v>
      </c>
      <c r="F35" s="108" t="s">
        <v>442</v>
      </c>
      <c r="G35" s="108">
        <v>2019</v>
      </c>
      <c r="H35" s="108" t="s">
        <v>415</v>
      </c>
      <c r="I35" s="108" t="s">
        <v>401</v>
      </c>
      <c r="J35" s="108" t="s">
        <v>326</v>
      </c>
      <c r="K35" s="112">
        <v>43593</v>
      </c>
      <c r="L35" s="108" t="s">
        <v>383</v>
      </c>
      <c r="M35" s="108" t="s">
        <v>381</v>
      </c>
      <c r="N35" s="108" t="s">
        <v>420</v>
      </c>
      <c r="O35" s="112">
        <v>43593</v>
      </c>
      <c r="P35" s="108" t="s">
        <v>72</v>
      </c>
      <c r="Q35" s="104" t="s">
        <v>82</v>
      </c>
      <c r="R35" s="108"/>
      <c r="S35" s="108"/>
      <c r="T35" s="119"/>
      <c r="U35" s="113"/>
      <c r="V35" s="108"/>
      <c r="W35" s="112">
        <v>43594</v>
      </c>
      <c r="X35" s="104" t="s">
        <v>300</v>
      </c>
      <c r="Y35" s="108"/>
      <c r="Z35" s="108"/>
      <c r="AA35" s="108"/>
      <c r="AB35" s="108"/>
      <c r="AC35" s="108" t="s">
        <v>371</v>
      </c>
      <c r="AD35" s="104" t="s">
        <v>160</v>
      </c>
      <c r="AE35" s="112">
        <v>43629</v>
      </c>
      <c r="AF35" s="108" t="s">
        <v>371</v>
      </c>
      <c r="AG35" s="104" t="s">
        <v>150</v>
      </c>
      <c r="AH35" s="128" t="s">
        <v>112</v>
      </c>
      <c r="AI35" s="108"/>
      <c r="AJ35" s="108" t="s">
        <v>105</v>
      </c>
      <c r="AK35" s="112"/>
      <c r="AL35" s="108"/>
      <c r="AM35" s="108" t="s">
        <v>372</v>
      </c>
      <c r="AN35" s="112">
        <v>43593</v>
      </c>
      <c r="AO35" s="108" t="s">
        <v>383</v>
      </c>
      <c r="AP35" s="108" t="s">
        <v>129</v>
      </c>
      <c r="AQ35" s="108"/>
      <c r="AR35" s="108" t="s">
        <v>371</v>
      </c>
      <c r="AS35" s="108" t="s">
        <v>72</v>
      </c>
      <c r="AT35" s="112">
        <v>43595</v>
      </c>
      <c r="AU35" s="111" t="s">
        <v>535</v>
      </c>
    </row>
    <row r="36" spans="1:47" ht="29">
      <c r="A36" s="271"/>
      <c r="B36" s="272"/>
      <c r="C36" s="268">
        <v>32</v>
      </c>
      <c r="D36" s="108" t="s">
        <v>410</v>
      </c>
      <c r="E36" s="108" t="s">
        <v>448</v>
      </c>
      <c r="F36" s="108" t="s">
        <v>365</v>
      </c>
      <c r="G36" s="108">
        <v>2019</v>
      </c>
      <c r="H36" s="108" t="s">
        <v>443</v>
      </c>
      <c r="I36" s="108" t="s">
        <v>401</v>
      </c>
      <c r="J36" s="108" t="s">
        <v>457</v>
      </c>
      <c r="K36" s="112">
        <v>43780</v>
      </c>
      <c r="L36" s="108" t="s">
        <v>439</v>
      </c>
      <c r="M36" s="108" t="s">
        <v>84</v>
      </c>
      <c r="N36" s="108" t="s">
        <v>441</v>
      </c>
      <c r="O36" s="112">
        <v>43788</v>
      </c>
      <c r="P36" s="108" t="s">
        <v>72</v>
      </c>
      <c r="Q36" s="104" t="s">
        <v>82</v>
      </c>
      <c r="R36" s="121"/>
      <c r="S36" s="122"/>
      <c r="T36" s="119"/>
      <c r="U36" s="113"/>
      <c r="V36" s="108"/>
      <c r="W36" s="108"/>
      <c r="X36" s="108"/>
      <c r="Y36" s="108" t="s">
        <v>371</v>
      </c>
      <c r="Z36" s="108" t="s">
        <v>72</v>
      </c>
      <c r="AA36" s="104" t="s">
        <v>531</v>
      </c>
      <c r="AB36" s="108" t="s">
        <v>459</v>
      </c>
      <c r="AC36" s="108"/>
      <c r="AD36" s="114"/>
      <c r="AE36" s="114"/>
      <c r="AF36" s="104"/>
      <c r="AG36" s="104"/>
      <c r="AH36" s="115"/>
      <c r="AI36" s="108"/>
      <c r="AJ36" s="108"/>
      <c r="AK36" s="112"/>
      <c r="AL36" s="104"/>
      <c r="AM36" s="115"/>
      <c r="AN36" s="114"/>
      <c r="AO36" s="114"/>
      <c r="AP36" s="114"/>
      <c r="AQ36" s="115"/>
      <c r="AR36" s="108" t="s">
        <v>371</v>
      </c>
      <c r="AS36" s="108" t="s">
        <v>72</v>
      </c>
      <c r="AT36" s="112">
        <v>43791</v>
      </c>
      <c r="AU36" s="111" t="s">
        <v>535</v>
      </c>
    </row>
    <row r="37" spans="1:47" ht="29">
      <c r="A37" s="271"/>
      <c r="B37" s="272"/>
      <c r="C37" s="268">
        <v>33</v>
      </c>
      <c r="D37" s="108" t="s">
        <v>410</v>
      </c>
      <c r="E37" s="108" t="s">
        <v>88</v>
      </c>
      <c r="F37" s="108" t="s">
        <v>362</v>
      </c>
      <c r="G37" s="108">
        <v>2019</v>
      </c>
      <c r="H37" s="108" t="s">
        <v>415</v>
      </c>
      <c r="I37" s="108" t="s">
        <v>350</v>
      </c>
      <c r="J37" s="108" t="s">
        <v>53</v>
      </c>
      <c r="K37" s="112">
        <v>43636</v>
      </c>
      <c r="L37" s="108" t="s">
        <v>434</v>
      </c>
      <c r="M37" s="108" t="s">
        <v>148</v>
      </c>
      <c r="N37" s="108" t="s">
        <v>420</v>
      </c>
      <c r="O37" s="112">
        <v>43641</v>
      </c>
      <c r="P37" s="108" t="s">
        <v>72</v>
      </c>
      <c r="Q37" s="104" t="s">
        <v>329</v>
      </c>
      <c r="R37" s="108"/>
      <c r="S37" s="108"/>
      <c r="T37" s="119"/>
      <c r="U37" s="113"/>
      <c r="V37" s="108"/>
      <c r="W37" s="112">
        <v>43641</v>
      </c>
      <c r="X37" s="108"/>
      <c r="Y37" s="108"/>
      <c r="Z37" s="108"/>
      <c r="AA37" s="108"/>
      <c r="AB37" s="108"/>
      <c r="AC37" s="104"/>
      <c r="AD37" s="104"/>
      <c r="AE37" s="104"/>
      <c r="AF37" s="104"/>
      <c r="AG37" s="104"/>
      <c r="AH37" s="104"/>
      <c r="AI37" s="108"/>
      <c r="AJ37" s="108" t="s">
        <v>105</v>
      </c>
      <c r="AK37" s="112"/>
      <c r="AL37" s="104"/>
      <c r="AM37" s="104"/>
      <c r="AN37" s="104" t="s">
        <v>412</v>
      </c>
      <c r="AO37" s="104" t="s">
        <v>412</v>
      </c>
      <c r="AP37" s="104" t="s">
        <v>412</v>
      </c>
      <c r="AQ37" s="104" t="s">
        <v>864</v>
      </c>
      <c r="AR37" s="108"/>
      <c r="AS37" s="108"/>
      <c r="AT37" s="108"/>
      <c r="AU37" s="124"/>
    </row>
    <row r="38" spans="1:47" ht="29">
      <c r="A38" s="271"/>
      <c r="B38" s="272"/>
      <c r="C38" s="268">
        <v>34</v>
      </c>
      <c r="D38" s="108" t="s">
        <v>410</v>
      </c>
      <c r="E38" s="108" t="s">
        <v>356</v>
      </c>
      <c r="F38" s="108" t="s">
        <v>393</v>
      </c>
      <c r="G38" s="108">
        <v>2019</v>
      </c>
      <c r="H38" s="108" t="s">
        <v>443</v>
      </c>
      <c r="I38" s="108" t="s">
        <v>401</v>
      </c>
      <c r="J38" s="108" t="s">
        <v>324</v>
      </c>
      <c r="K38" s="112">
        <v>43574</v>
      </c>
      <c r="L38" s="108" t="s">
        <v>383</v>
      </c>
      <c r="M38" s="108" t="s">
        <v>127</v>
      </c>
      <c r="N38" s="108" t="s">
        <v>420</v>
      </c>
      <c r="O38" s="112">
        <v>43574</v>
      </c>
      <c r="P38" s="108" t="s">
        <v>72</v>
      </c>
      <c r="Q38" s="104" t="s">
        <v>82</v>
      </c>
      <c r="R38" s="108"/>
      <c r="S38" s="108" t="s">
        <v>421</v>
      </c>
      <c r="T38" s="108" t="s">
        <v>414</v>
      </c>
      <c r="U38" s="113" t="s">
        <v>499</v>
      </c>
      <c r="V38" s="112">
        <v>43630</v>
      </c>
      <c r="W38" s="108"/>
      <c r="X38" s="108"/>
      <c r="Y38" s="108"/>
      <c r="Z38" s="108"/>
      <c r="AA38" s="108"/>
      <c r="AB38" s="108"/>
      <c r="AC38" s="108" t="s">
        <v>371</v>
      </c>
      <c r="AD38" s="104" t="s">
        <v>383</v>
      </c>
      <c r="AE38" s="104" t="s">
        <v>582</v>
      </c>
      <c r="AF38" s="108" t="s">
        <v>371</v>
      </c>
      <c r="AG38" s="104" t="s">
        <v>383</v>
      </c>
      <c r="AH38" s="112">
        <v>43584</v>
      </c>
      <c r="AI38" s="108"/>
      <c r="AJ38" s="108" t="s">
        <v>431</v>
      </c>
      <c r="AK38" s="112">
        <v>43831</v>
      </c>
      <c r="AL38" s="108" t="s">
        <v>444</v>
      </c>
      <c r="AM38" s="108" t="s">
        <v>372</v>
      </c>
      <c r="AN38" s="112">
        <v>43573</v>
      </c>
      <c r="AO38" s="108" t="s">
        <v>383</v>
      </c>
      <c r="AP38" s="108" t="s">
        <v>87</v>
      </c>
      <c r="AQ38" s="104" t="s">
        <v>486</v>
      </c>
      <c r="AR38" s="108" t="s">
        <v>371</v>
      </c>
      <c r="AS38" s="108" t="s">
        <v>244</v>
      </c>
      <c r="AT38" s="108"/>
      <c r="AU38" s="124" t="s">
        <v>27</v>
      </c>
    </row>
    <row r="39" spans="1:47" ht="72.5">
      <c r="A39" s="271"/>
      <c r="B39" s="272"/>
      <c r="C39" s="268">
        <v>35</v>
      </c>
      <c r="D39" s="108" t="s">
        <v>410</v>
      </c>
      <c r="E39" s="108" t="s">
        <v>417</v>
      </c>
      <c r="F39" s="108" t="s">
        <v>395</v>
      </c>
      <c r="G39" s="108">
        <v>2019</v>
      </c>
      <c r="H39" s="108" t="s">
        <v>443</v>
      </c>
      <c r="I39" s="108" t="s">
        <v>401</v>
      </c>
      <c r="J39" s="108" t="s">
        <v>59</v>
      </c>
      <c r="K39" s="112">
        <v>43613</v>
      </c>
      <c r="L39" s="108" t="s">
        <v>46</v>
      </c>
      <c r="M39" s="108" t="s">
        <v>133</v>
      </c>
      <c r="N39" s="108" t="s">
        <v>420</v>
      </c>
      <c r="O39" s="112">
        <v>43613</v>
      </c>
      <c r="P39" s="108" t="s">
        <v>72</v>
      </c>
      <c r="Q39" s="104" t="s">
        <v>82</v>
      </c>
      <c r="R39" s="108"/>
      <c r="S39" s="108" t="s">
        <v>421</v>
      </c>
      <c r="T39" s="108" t="s">
        <v>414</v>
      </c>
      <c r="U39" s="113" t="s">
        <v>495</v>
      </c>
      <c r="V39" s="112">
        <v>43550</v>
      </c>
      <c r="W39" s="108" t="s">
        <v>122</v>
      </c>
      <c r="X39" s="108"/>
      <c r="Y39" s="108" t="s">
        <v>371</v>
      </c>
      <c r="Z39" s="104" t="s">
        <v>72</v>
      </c>
      <c r="AA39" s="104" t="s">
        <v>209</v>
      </c>
      <c r="AB39" s="108" t="s">
        <v>140</v>
      </c>
      <c r="AC39" s="104" t="s">
        <v>371</v>
      </c>
      <c r="AD39" s="104" t="s">
        <v>472</v>
      </c>
      <c r="AE39" s="104" t="s">
        <v>598</v>
      </c>
      <c r="AF39" s="104" t="s">
        <v>371</v>
      </c>
      <c r="AG39" s="104" t="s">
        <v>150</v>
      </c>
      <c r="AH39" s="104" t="s">
        <v>537</v>
      </c>
      <c r="AI39" s="108"/>
      <c r="AJ39" s="108" t="s">
        <v>431</v>
      </c>
      <c r="AK39" s="112">
        <v>44833</v>
      </c>
      <c r="AL39" s="108" t="s">
        <v>444</v>
      </c>
      <c r="AM39" s="108" t="s">
        <v>372</v>
      </c>
      <c r="AN39" s="105">
        <v>43630</v>
      </c>
      <c r="AO39" s="104" t="s">
        <v>383</v>
      </c>
      <c r="AP39" s="104" t="s">
        <v>154</v>
      </c>
      <c r="AQ39" s="104" t="s">
        <v>474</v>
      </c>
      <c r="AR39" s="108" t="s">
        <v>414</v>
      </c>
      <c r="AS39" s="108"/>
      <c r="AT39" s="108"/>
      <c r="AU39" s="111" t="s">
        <v>505</v>
      </c>
    </row>
    <row r="40" spans="1:47">
      <c r="A40" s="271"/>
      <c r="B40" s="272"/>
      <c r="C40" s="268">
        <v>36</v>
      </c>
      <c r="D40" s="108" t="s">
        <v>410</v>
      </c>
      <c r="E40" s="108" t="s">
        <v>452</v>
      </c>
      <c r="F40" s="108" t="s">
        <v>422</v>
      </c>
      <c r="G40" s="108">
        <v>2019</v>
      </c>
      <c r="H40" s="108" t="s">
        <v>415</v>
      </c>
      <c r="I40" s="108" t="s">
        <v>464</v>
      </c>
      <c r="J40" s="108" t="s">
        <v>405</v>
      </c>
      <c r="K40" s="112">
        <v>43728</v>
      </c>
      <c r="L40" s="108" t="s">
        <v>383</v>
      </c>
      <c r="M40" s="108"/>
      <c r="N40" s="108"/>
      <c r="O40" s="112">
        <v>43760</v>
      </c>
      <c r="P40" s="108" t="s">
        <v>72</v>
      </c>
      <c r="Q40" s="104" t="s">
        <v>82</v>
      </c>
      <c r="R40" s="108"/>
      <c r="S40" s="108"/>
      <c r="T40" s="119"/>
      <c r="U40" s="113"/>
      <c r="V40" s="108"/>
      <c r="W40" s="108" t="s">
        <v>122</v>
      </c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 t="s">
        <v>414</v>
      </c>
      <c r="AS40" s="108"/>
      <c r="AT40" s="108"/>
      <c r="AU40" s="124" t="s">
        <v>35</v>
      </c>
    </row>
    <row r="41" spans="1:47" ht="72.5">
      <c r="A41" s="271"/>
      <c r="B41" s="272"/>
      <c r="C41" s="268">
        <v>37</v>
      </c>
      <c r="D41" s="108" t="s">
        <v>410</v>
      </c>
      <c r="E41" s="104" t="s">
        <v>427</v>
      </c>
      <c r="F41" s="108" t="s">
        <v>382</v>
      </c>
      <c r="G41" s="128">
        <v>2019</v>
      </c>
      <c r="H41" s="104" t="s">
        <v>415</v>
      </c>
      <c r="I41" s="108" t="s">
        <v>350</v>
      </c>
      <c r="J41" s="104" t="s">
        <v>394</v>
      </c>
      <c r="K41" s="112">
        <v>43719</v>
      </c>
      <c r="L41" s="108" t="s">
        <v>383</v>
      </c>
      <c r="M41" s="108" t="s">
        <v>135</v>
      </c>
      <c r="N41" s="108" t="s">
        <v>420</v>
      </c>
      <c r="O41" s="112">
        <v>43719</v>
      </c>
      <c r="P41" s="108" t="s">
        <v>72</v>
      </c>
      <c r="Q41" s="104" t="s">
        <v>82</v>
      </c>
      <c r="R41" s="108"/>
      <c r="S41" s="108" t="s">
        <v>421</v>
      </c>
      <c r="T41" s="108" t="s">
        <v>414</v>
      </c>
      <c r="U41" s="113" t="s">
        <v>14</v>
      </c>
      <c r="V41" s="127" t="s">
        <v>563</v>
      </c>
      <c r="W41" s="112">
        <v>44186</v>
      </c>
      <c r="X41" s="108"/>
      <c r="Y41" s="108" t="s">
        <v>371</v>
      </c>
      <c r="Z41" s="108" t="s">
        <v>72</v>
      </c>
      <c r="AA41" s="112">
        <v>43739</v>
      </c>
      <c r="AB41" s="108" t="s">
        <v>459</v>
      </c>
      <c r="AC41" s="108" t="s">
        <v>371</v>
      </c>
      <c r="AD41" s="108" t="s">
        <v>383</v>
      </c>
      <c r="AE41" s="112">
        <v>43719</v>
      </c>
      <c r="AF41" s="108" t="s">
        <v>371</v>
      </c>
      <c r="AG41" s="108" t="s">
        <v>436</v>
      </c>
      <c r="AH41" s="104" t="s">
        <v>519</v>
      </c>
      <c r="AI41" s="108" t="s">
        <v>309</v>
      </c>
      <c r="AJ41" s="108" t="s">
        <v>431</v>
      </c>
      <c r="AK41" s="112">
        <v>44186</v>
      </c>
      <c r="AL41" s="108" t="s">
        <v>444</v>
      </c>
      <c r="AM41" s="108" t="s">
        <v>372</v>
      </c>
      <c r="AN41" s="112">
        <v>43753</v>
      </c>
      <c r="AO41" s="108" t="s">
        <v>383</v>
      </c>
      <c r="AP41" s="108" t="s">
        <v>63</v>
      </c>
      <c r="AQ41" s="104" t="s">
        <v>480</v>
      </c>
      <c r="AR41" s="108" t="s">
        <v>371</v>
      </c>
      <c r="AS41" s="108" t="s">
        <v>383</v>
      </c>
      <c r="AT41" s="108"/>
      <c r="AU41" s="111" t="s">
        <v>315</v>
      </c>
    </row>
    <row r="42" spans="1:47" ht="116">
      <c r="A42" s="271"/>
      <c r="B42" s="272"/>
      <c r="C42" s="268">
        <v>38</v>
      </c>
      <c r="D42" s="108" t="s">
        <v>410</v>
      </c>
      <c r="E42" s="104" t="s">
        <v>64</v>
      </c>
      <c r="F42" s="108" t="s">
        <v>110</v>
      </c>
      <c r="G42" s="128">
        <v>2019</v>
      </c>
      <c r="H42" s="104" t="s">
        <v>415</v>
      </c>
      <c r="I42" s="108" t="s">
        <v>401</v>
      </c>
      <c r="J42" s="104" t="s">
        <v>74</v>
      </c>
      <c r="K42" s="112">
        <v>43539</v>
      </c>
      <c r="L42" s="104" t="s">
        <v>383</v>
      </c>
      <c r="M42" s="108" t="s">
        <v>127</v>
      </c>
      <c r="N42" s="108" t="s">
        <v>420</v>
      </c>
      <c r="O42" s="112">
        <v>43543</v>
      </c>
      <c r="P42" s="108" t="s">
        <v>72</v>
      </c>
      <c r="Q42" s="104" t="s">
        <v>82</v>
      </c>
      <c r="R42" s="108"/>
      <c r="S42" s="108" t="s">
        <v>421</v>
      </c>
      <c r="T42" s="108" t="s">
        <v>414</v>
      </c>
      <c r="U42" s="113" t="s">
        <v>321</v>
      </c>
      <c r="V42" s="108"/>
      <c r="W42" s="108"/>
      <c r="X42" s="108"/>
      <c r="Y42" s="108"/>
      <c r="Z42" s="108"/>
      <c r="AA42" s="108"/>
      <c r="AB42" s="108"/>
      <c r="AC42" s="104" t="s">
        <v>371</v>
      </c>
      <c r="AD42" s="108" t="s">
        <v>436</v>
      </c>
      <c r="AE42" s="112">
        <v>43563</v>
      </c>
      <c r="AF42" s="104" t="s">
        <v>371</v>
      </c>
      <c r="AG42" s="104" t="s">
        <v>150</v>
      </c>
      <c r="AH42" s="104" t="s">
        <v>222</v>
      </c>
      <c r="AI42" s="108" t="s">
        <v>307</v>
      </c>
      <c r="AJ42" s="108" t="s">
        <v>431</v>
      </c>
      <c r="AK42" s="112">
        <v>43712</v>
      </c>
      <c r="AL42" s="108" t="s">
        <v>444</v>
      </c>
      <c r="AM42" s="108" t="s">
        <v>372</v>
      </c>
      <c r="AN42" s="112">
        <v>43546</v>
      </c>
      <c r="AO42" s="108" t="s">
        <v>383</v>
      </c>
      <c r="AP42" s="104" t="s">
        <v>333</v>
      </c>
      <c r="AQ42" s="104"/>
      <c r="AR42" s="108" t="s">
        <v>371</v>
      </c>
      <c r="AS42" s="108" t="s">
        <v>383</v>
      </c>
      <c r="AT42" s="108"/>
      <c r="AU42" s="124" t="s">
        <v>245</v>
      </c>
    </row>
    <row r="43" spans="1:47" ht="145">
      <c r="A43" s="271"/>
      <c r="B43" s="272"/>
      <c r="C43" s="268">
        <v>39</v>
      </c>
      <c r="D43" s="108" t="s">
        <v>410</v>
      </c>
      <c r="E43" s="104" t="s">
        <v>64</v>
      </c>
      <c r="F43" s="108" t="s">
        <v>110</v>
      </c>
      <c r="G43" s="128">
        <v>2019</v>
      </c>
      <c r="H43" s="104" t="s">
        <v>415</v>
      </c>
      <c r="I43" s="108" t="s">
        <v>401</v>
      </c>
      <c r="J43" s="104" t="s">
        <v>357</v>
      </c>
      <c r="K43" s="112">
        <v>43530</v>
      </c>
      <c r="L43" s="108" t="s">
        <v>383</v>
      </c>
      <c r="M43" s="108" t="s">
        <v>345</v>
      </c>
      <c r="N43" s="108" t="s">
        <v>420</v>
      </c>
      <c r="O43" s="112">
        <v>43532</v>
      </c>
      <c r="P43" s="108" t="s">
        <v>72</v>
      </c>
      <c r="Q43" s="104" t="s">
        <v>298</v>
      </c>
      <c r="R43" s="108"/>
      <c r="S43" s="108" t="s">
        <v>421</v>
      </c>
      <c r="T43" s="104" t="s">
        <v>371</v>
      </c>
      <c r="U43" s="113" t="s">
        <v>4</v>
      </c>
      <c r="V43" s="108"/>
      <c r="W43" s="108"/>
      <c r="X43" s="108"/>
      <c r="Y43" s="108" t="s">
        <v>371</v>
      </c>
      <c r="Z43" s="108" t="s">
        <v>72</v>
      </c>
      <c r="AA43" s="112">
        <v>43535</v>
      </c>
      <c r="AB43" s="108" t="s">
        <v>120</v>
      </c>
      <c r="AC43" s="108"/>
      <c r="AD43" s="108"/>
      <c r="AE43" s="108"/>
      <c r="AF43" s="104" t="s">
        <v>371</v>
      </c>
      <c r="AG43" s="104" t="s">
        <v>150</v>
      </c>
      <c r="AH43" s="104" t="s">
        <v>552</v>
      </c>
      <c r="AI43" s="108"/>
      <c r="AJ43" s="108"/>
      <c r="AK43" s="112"/>
      <c r="AL43" s="108"/>
      <c r="AM43" s="108" t="s">
        <v>372</v>
      </c>
      <c r="AN43" s="112">
        <v>43532</v>
      </c>
      <c r="AO43" s="108" t="s">
        <v>383</v>
      </c>
      <c r="AP43" s="104" t="s">
        <v>333</v>
      </c>
      <c r="AQ43" s="104"/>
      <c r="AR43" s="108" t="s">
        <v>414</v>
      </c>
      <c r="AS43" s="108"/>
      <c r="AT43" s="108"/>
      <c r="AU43" s="111" t="s">
        <v>221</v>
      </c>
    </row>
    <row r="44" spans="1:47" ht="43.5">
      <c r="A44" s="271"/>
      <c r="B44" s="272"/>
      <c r="C44" s="268">
        <v>40</v>
      </c>
      <c r="D44" s="108" t="s">
        <v>410</v>
      </c>
      <c r="E44" s="104" t="s">
        <v>64</v>
      </c>
      <c r="F44" s="108" t="s">
        <v>404</v>
      </c>
      <c r="G44" s="128">
        <v>2019</v>
      </c>
      <c r="H44" s="104" t="s">
        <v>415</v>
      </c>
      <c r="I44" s="108" t="s">
        <v>464</v>
      </c>
      <c r="J44" s="104" t="s">
        <v>102</v>
      </c>
      <c r="K44" s="112">
        <v>43736</v>
      </c>
      <c r="L44" s="108" t="s">
        <v>383</v>
      </c>
      <c r="M44" s="108" t="s">
        <v>285</v>
      </c>
      <c r="N44" s="108" t="s">
        <v>420</v>
      </c>
      <c r="O44" s="108"/>
      <c r="P44" s="108"/>
      <c r="Q44" s="104" t="s">
        <v>298</v>
      </c>
      <c r="R44" s="108"/>
      <c r="S44" s="108" t="s">
        <v>421</v>
      </c>
      <c r="T44" s="108" t="s">
        <v>371</v>
      </c>
      <c r="U44" s="113" t="s">
        <v>191</v>
      </c>
      <c r="V44" s="105" t="s">
        <v>586</v>
      </c>
      <c r="W44" s="112">
        <v>43738</v>
      </c>
      <c r="X44" s="104" t="s">
        <v>276</v>
      </c>
      <c r="Y44" s="108"/>
      <c r="Z44" s="108"/>
      <c r="AA44" s="108"/>
      <c r="AB44" s="108"/>
      <c r="AC44" s="108"/>
      <c r="AD44" s="108"/>
      <c r="AE44" s="108"/>
      <c r="AF44" s="108" t="s">
        <v>371</v>
      </c>
      <c r="AG44" s="123" t="s">
        <v>72</v>
      </c>
      <c r="AH44" s="127" t="s">
        <v>29</v>
      </c>
      <c r="AI44" s="108"/>
      <c r="AJ44" s="108"/>
      <c r="AK44" s="108"/>
      <c r="AL44" s="108"/>
      <c r="AM44" s="108"/>
      <c r="AN44" s="108"/>
      <c r="AO44" s="108"/>
      <c r="AP44" s="108"/>
      <c r="AQ44" s="104" t="s">
        <v>866</v>
      </c>
      <c r="AR44" s="108" t="s">
        <v>371</v>
      </c>
      <c r="AS44" s="108" t="s">
        <v>383</v>
      </c>
      <c r="AT44" s="108"/>
      <c r="AU44" s="111" t="s">
        <v>205</v>
      </c>
    </row>
    <row r="45" spans="1:47" ht="29">
      <c r="A45" s="271"/>
      <c r="B45" s="272"/>
      <c r="C45" s="268">
        <v>41</v>
      </c>
      <c r="D45" s="108" t="s">
        <v>410</v>
      </c>
      <c r="E45" s="104" t="s">
        <v>64</v>
      </c>
      <c r="F45" s="108" t="s">
        <v>110</v>
      </c>
      <c r="G45" s="128">
        <v>2019</v>
      </c>
      <c r="H45" s="104" t="s">
        <v>443</v>
      </c>
      <c r="I45" s="108" t="s">
        <v>350</v>
      </c>
      <c r="J45" s="104" t="s">
        <v>374</v>
      </c>
      <c r="K45" s="112">
        <v>43739</v>
      </c>
      <c r="L45" s="108" t="s">
        <v>383</v>
      </c>
      <c r="M45" s="108" t="s">
        <v>127</v>
      </c>
      <c r="N45" s="108" t="s">
        <v>420</v>
      </c>
      <c r="O45" s="108"/>
      <c r="P45" s="108"/>
      <c r="Q45" s="104" t="s">
        <v>82</v>
      </c>
      <c r="R45" s="129"/>
      <c r="S45" s="108" t="s">
        <v>421</v>
      </c>
      <c r="T45" s="108" t="s">
        <v>371</v>
      </c>
      <c r="U45" s="113"/>
      <c r="V45" s="112"/>
      <c r="W45" s="108"/>
      <c r="X45" s="104" t="s">
        <v>276</v>
      </c>
      <c r="Y45" s="108"/>
      <c r="Z45" s="108"/>
      <c r="AA45" s="108"/>
      <c r="AB45" s="108"/>
      <c r="AC45" s="108"/>
      <c r="AD45" s="108"/>
      <c r="AE45" s="108"/>
      <c r="AF45" s="108" t="s">
        <v>414</v>
      </c>
      <c r="AG45" s="123"/>
      <c r="AH45" s="123"/>
      <c r="AI45" s="108"/>
      <c r="AJ45" s="108"/>
      <c r="AK45" s="112"/>
      <c r="AL45" s="108"/>
      <c r="AM45" s="108"/>
      <c r="AN45" s="108"/>
      <c r="AO45" s="108"/>
      <c r="AP45" s="108"/>
      <c r="AQ45" s="108"/>
      <c r="AR45" s="108" t="s">
        <v>371</v>
      </c>
      <c r="AS45" s="108" t="s">
        <v>383</v>
      </c>
      <c r="AT45" s="108"/>
      <c r="AU45" s="111" t="s">
        <v>174</v>
      </c>
    </row>
    <row r="46" spans="1:47" ht="88.15" customHeight="1">
      <c r="A46" s="271"/>
      <c r="B46" s="272"/>
      <c r="C46" s="268">
        <v>42</v>
      </c>
      <c r="D46" s="108" t="s">
        <v>410</v>
      </c>
      <c r="E46" s="104" t="s">
        <v>417</v>
      </c>
      <c r="F46" s="108" t="s">
        <v>395</v>
      </c>
      <c r="G46" s="128">
        <v>2019</v>
      </c>
      <c r="H46" s="104" t="s">
        <v>415</v>
      </c>
      <c r="I46" s="108" t="s">
        <v>350</v>
      </c>
      <c r="J46" s="104" t="s">
        <v>375</v>
      </c>
      <c r="K46" s="108"/>
      <c r="L46" s="108"/>
      <c r="M46" s="108"/>
      <c r="N46" s="108"/>
      <c r="O46" s="112">
        <v>43700</v>
      </c>
      <c r="P46" s="108" t="s">
        <v>72</v>
      </c>
      <c r="Q46" s="104" t="s">
        <v>82</v>
      </c>
      <c r="R46" s="108"/>
      <c r="S46" s="108" t="s">
        <v>421</v>
      </c>
      <c r="T46" s="108" t="s">
        <v>414</v>
      </c>
      <c r="U46" s="113" t="s">
        <v>3</v>
      </c>
      <c r="V46" s="127" t="s">
        <v>594</v>
      </c>
      <c r="W46" s="108"/>
      <c r="X46" s="104" t="s">
        <v>181</v>
      </c>
      <c r="Y46" s="108" t="s">
        <v>371</v>
      </c>
      <c r="Z46" s="108" t="s">
        <v>72</v>
      </c>
      <c r="AA46" s="108"/>
      <c r="AB46" s="108" t="s">
        <v>120</v>
      </c>
      <c r="AC46" s="108" t="s">
        <v>371</v>
      </c>
      <c r="AD46" s="108" t="s">
        <v>383</v>
      </c>
      <c r="AE46" s="112">
        <v>43705</v>
      </c>
      <c r="AF46" s="108" t="s">
        <v>371</v>
      </c>
      <c r="AG46" s="123" t="s">
        <v>436</v>
      </c>
      <c r="AH46" s="112">
        <v>43901</v>
      </c>
      <c r="AI46" s="108" t="s">
        <v>310</v>
      </c>
      <c r="AJ46" s="108" t="s">
        <v>431</v>
      </c>
      <c r="AK46" s="112">
        <v>44147</v>
      </c>
      <c r="AL46" s="108" t="s">
        <v>444</v>
      </c>
      <c r="AM46" s="108" t="s">
        <v>372</v>
      </c>
      <c r="AN46" s="112">
        <v>43700</v>
      </c>
      <c r="AO46" s="108" t="s">
        <v>383</v>
      </c>
      <c r="AP46" s="104" t="s">
        <v>154</v>
      </c>
      <c r="AQ46" s="104" t="s">
        <v>873</v>
      </c>
      <c r="AR46" s="108"/>
      <c r="AS46" s="108"/>
      <c r="AT46" s="108"/>
      <c r="AU46" s="124"/>
    </row>
    <row r="47" spans="1:47" ht="72.5">
      <c r="A47" s="271"/>
      <c r="B47" s="272"/>
      <c r="C47" s="268">
        <v>43</v>
      </c>
      <c r="D47" s="108" t="s">
        <v>410</v>
      </c>
      <c r="E47" s="104" t="s">
        <v>411</v>
      </c>
      <c r="F47" s="108" t="s">
        <v>406</v>
      </c>
      <c r="G47" s="128">
        <v>2019</v>
      </c>
      <c r="H47" s="104" t="s">
        <v>415</v>
      </c>
      <c r="I47" s="108" t="s">
        <v>350</v>
      </c>
      <c r="J47" s="104" t="s">
        <v>426</v>
      </c>
      <c r="K47" s="112">
        <v>43542</v>
      </c>
      <c r="L47" s="108" t="s">
        <v>383</v>
      </c>
      <c r="M47" s="108" t="s">
        <v>127</v>
      </c>
      <c r="N47" s="108" t="s">
        <v>420</v>
      </c>
      <c r="O47" s="112">
        <v>43542</v>
      </c>
      <c r="P47" s="108" t="s">
        <v>72</v>
      </c>
      <c r="Q47" s="104" t="s">
        <v>82</v>
      </c>
      <c r="R47" s="108"/>
      <c r="S47" s="108" t="s">
        <v>421</v>
      </c>
      <c r="T47" s="108" t="s">
        <v>371</v>
      </c>
      <c r="U47" s="113" t="s">
        <v>198</v>
      </c>
      <c r="V47" s="127" t="s">
        <v>573</v>
      </c>
      <c r="W47" s="108"/>
      <c r="X47" s="108"/>
      <c r="Y47" s="108"/>
      <c r="Z47" s="108"/>
      <c r="AA47" s="108"/>
      <c r="AB47" s="108"/>
      <c r="AC47" s="108" t="s">
        <v>371</v>
      </c>
      <c r="AD47" s="108" t="s">
        <v>383</v>
      </c>
      <c r="AE47" s="112">
        <v>43543</v>
      </c>
      <c r="AF47" s="108" t="s">
        <v>371</v>
      </c>
      <c r="AG47" s="63" t="s">
        <v>72</v>
      </c>
      <c r="AH47" s="130" t="s">
        <v>556</v>
      </c>
      <c r="AI47" s="108" t="s">
        <v>296</v>
      </c>
      <c r="AJ47" s="108" t="s">
        <v>431</v>
      </c>
      <c r="AK47" s="112">
        <v>43809</v>
      </c>
      <c r="AL47" s="108" t="s">
        <v>346</v>
      </c>
      <c r="AM47" s="108" t="s">
        <v>372</v>
      </c>
      <c r="AN47" s="131">
        <v>43542</v>
      </c>
      <c r="AO47" s="63" t="s">
        <v>383</v>
      </c>
      <c r="AP47" s="130" t="s">
        <v>143</v>
      </c>
      <c r="AQ47" s="104" t="s">
        <v>490</v>
      </c>
      <c r="AR47" s="108" t="s">
        <v>371</v>
      </c>
      <c r="AS47" s="108" t="s">
        <v>72</v>
      </c>
      <c r="AT47" s="108"/>
      <c r="AU47" s="111" t="s">
        <v>231</v>
      </c>
    </row>
    <row r="48" spans="1:47" ht="121.15" customHeight="1">
      <c r="A48" s="271"/>
      <c r="B48" s="272"/>
      <c r="C48" s="268">
        <v>44</v>
      </c>
      <c r="D48" s="108" t="s">
        <v>410</v>
      </c>
      <c r="E48" s="104" t="s">
        <v>411</v>
      </c>
      <c r="F48" s="108" t="s">
        <v>406</v>
      </c>
      <c r="G48" s="128">
        <v>2019</v>
      </c>
      <c r="H48" s="104" t="s">
        <v>415</v>
      </c>
      <c r="I48" s="108" t="s">
        <v>401</v>
      </c>
      <c r="J48" s="104" t="s">
        <v>419</v>
      </c>
      <c r="K48" s="112">
        <v>43644</v>
      </c>
      <c r="L48" s="108" t="s">
        <v>383</v>
      </c>
      <c r="M48" s="108" t="s">
        <v>146</v>
      </c>
      <c r="N48" s="108" t="s">
        <v>420</v>
      </c>
      <c r="O48" s="112">
        <v>43644</v>
      </c>
      <c r="P48" s="108" t="s">
        <v>72</v>
      </c>
      <c r="Q48" s="104" t="s">
        <v>82</v>
      </c>
      <c r="R48" s="108"/>
      <c r="S48" s="108" t="s">
        <v>421</v>
      </c>
      <c r="T48" s="104" t="s">
        <v>371</v>
      </c>
      <c r="U48" s="113" t="s">
        <v>323</v>
      </c>
      <c r="V48" s="108"/>
      <c r="W48" s="112">
        <v>43644</v>
      </c>
      <c r="X48" s="108" t="s">
        <v>75</v>
      </c>
      <c r="Y48" s="108"/>
      <c r="Z48" s="108"/>
      <c r="AA48" s="108"/>
      <c r="AB48" s="108"/>
      <c r="AC48" s="108"/>
      <c r="AD48" s="114"/>
      <c r="AE48" s="114"/>
      <c r="AF48" s="104"/>
      <c r="AG48" s="104"/>
      <c r="AH48" s="115"/>
      <c r="AI48" s="108"/>
      <c r="AJ48" s="108"/>
      <c r="AK48" s="108"/>
      <c r="AL48" s="108"/>
      <c r="AM48" s="115"/>
      <c r="AN48" s="114"/>
      <c r="AO48" s="114"/>
      <c r="AP48" s="114"/>
      <c r="AQ48" s="115"/>
      <c r="AR48" s="108"/>
      <c r="AS48" s="108"/>
      <c r="AT48" s="108"/>
      <c r="AU48" s="124"/>
    </row>
    <row r="49" spans="1:47" ht="29">
      <c r="A49" s="271"/>
      <c r="B49" s="272"/>
      <c r="C49" s="268">
        <v>45</v>
      </c>
      <c r="D49" s="108" t="s">
        <v>410</v>
      </c>
      <c r="E49" s="108" t="s">
        <v>411</v>
      </c>
      <c r="F49" s="108" t="s">
        <v>406</v>
      </c>
      <c r="G49" s="108">
        <v>2019</v>
      </c>
      <c r="H49" s="108" t="s">
        <v>443</v>
      </c>
      <c r="I49" s="108" t="s">
        <v>401</v>
      </c>
      <c r="J49" s="108" t="s">
        <v>438</v>
      </c>
      <c r="K49" s="112">
        <v>43748</v>
      </c>
      <c r="L49" s="108" t="s">
        <v>383</v>
      </c>
      <c r="M49" s="108" t="s">
        <v>137</v>
      </c>
      <c r="N49" s="108" t="s">
        <v>441</v>
      </c>
      <c r="O49" s="112">
        <v>43749</v>
      </c>
      <c r="P49" s="108" t="s">
        <v>72</v>
      </c>
      <c r="Q49" s="104" t="s">
        <v>82</v>
      </c>
      <c r="R49" s="108"/>
      <c r="S49" s="108" t="s">
        <v>421</v>
      </c>
      <c r="T49" s="108" t="s">
        <v>371</v>
      </c>
      <c r="U49" s="113" t="s">
        <v>524</v>
      </c>
      <c r="V49" s="108"/>
      <c r="W49" s="112">
        <v>43748</v>
      </c>
      <c r="X49" s="104" t="s">
        <v>269</v>
      </c>
      <c r="Y49" s="108"/>
      <c r="Z49" s="108"/>
      <c r="AA49" s="108"/>
      <c r="AB49" s="108"/>
      <c r="AC49" s="108"/>
      <c r="AD49" s="114"/>
      <c r="AE49" s="114"/>
      <c r="AF49" s="104"/>
      <c r="AG49" s="104"/>
      <c r="AH49" s="115"/>
      <c r="AI49" s="108"/>
      <c r="AJ49" s="108" t="s">
        <v>413</v>
      </c>
      <c r="AK49" s="112">
        <v>43881</v>
      </c>
      <c r="AL49" s="108" t="s">
        <v>449</v>
      </c>
      <c r="AM49" s="115"/>
      <c r="AN49" s="114"/>
      <c r="AO49" s="114"/>
      <c r="AP49" s="114"/>
      <c r="AQ49" s="115"/>
      <c r="AR49" s="108" t="s">
        <v>371</v>
      </c>
      <c r="AS49" s="108" t="s">
        <v>383</v>
      </c>
      <c r="AT49" s="108"/>
      <c r="AU49" s="124" t="s">
        <v>18</v>
      </c>
    </row>
    <row r="50" spans="1:47" ht="188.5">
      <c r="A50" s="271"/>
      <c r="B50" s="272"/>
      <c r="C50" s="268">
        <v>46</v>
      </c>
      <c r="D50" s="108" t="s">
        <v>410</v>
      </c>
      <c r="E50" s="108" t="s">
        <v>411</v>
      </c>
      <c r="F50" s="108" t="s">
        <v>406</v>
      </c>
      <c r="G50" s="108">
        <v>2019</v>
      </c>
      <c r="H50" s="108" t="s">
        <v>415</v>
      </c>
      <c r="I50" s="108" t="s">
        <v>401</v>
      </c>
      <c r="J50" s="108" t="s">
        <v>396</v>
      </c>
      <c r="K50" s="112">
        <v>43776</v>
      </c>
      <c r="L50" s="108" t="s">
        <v>434</v>
      </c>
      <c r="M50" s="108" t="s">
        <v>127</v>
      </c>
      <c r="N50" s="108" t="s">
        <v>441</v>
      </c>
      <c r="O50" s="112">
        <v>43776</v>
      </c>
      <c r="P50" s="108" t="s">
        <v>72</v>
      </c>
      <c r="Q50" s="104" t="s">
        <v>298</v>
      </c>
      <c r="R50" s="108"/>
      <c r="S50" s="108" t="s">
        <v>421</v>
      </c>
      <c r="T50" s="108" t="s">
        <v>414</v>
      </c>
      <c r="U50" s="113" t="s">
        <v>0</v>
      </c>
      <c r="V50" s="116" t="s">
        <v>567</v>
      </c>
      <c r="W50" s="104" t="s">
        <v>9</v>
      </c>
      <c r="X50" s="104" t="s">
        <v>300</v>
      </c>
      <c r="Y50" s="108" t="s">
        <v>371</v>
      </c>
      <c r="Z50" s="108" t="s">
        <v>439</v>
      </c>
      <c r="AA50" s="112">
        <v>43871</v>
      </c>
      <c r="AB50" s="108" t="s">
        <v>459</v>
      </c>
      <c r="AC50" s="108" t="s">
        <v>371</v>
      </c>
      <c r="AD50" s="104" t="s">
        <v>383</v>
      </c>
      <c r="AE50" s="105">
        <v>43776</v>
      </c>
      <c r="AF50" s="108" t="s">
        <v>371</v>
      </c>
      <c r="AG50" s="108" t="s">
        <v>436</v>
      </c>
      <c r="AH50" s="104" t="s">
        <v>600</v>
      </c>
      <c r="AI50" s="108" t="s">
        <v>308</v>
      </c>
      <c r="AJ50" s="108" t="s">
        <v>431</v>
      </c>
      <c r="AK50" s="108" t="s">
        <v>301</v>
      </c>
      <c r="AL50" s="108" t="s">
        <v>340</v>
      </c>
      <c r="AM50" s="108" t="s">
        <v>372</v>
      </c>
      <c r="AN50" s="112">
        <v>43770</v>
      </c>
      <c r="AO50" s="108" t="s">
        <v>355</v>
      </c>
      <c r="AP50" s="104" t="s">
        <v>101</v>
      </c>
      <c r="AQ50" s="104"/>
      <c r="AR50" s="108" t="s">
        <v>371</v>
      </c>
      <c r="AS50" s="104" t="s">
        <v>547</v>
      </c>
      <c r="AT50" s="105" t="s">
        <v>578</v>
      </c>
      <c r="AU50" s="111" t="s">
        <v>319</v>
      </c>
    </row>
    <row r="51" spans="1:47" ht="121.15" customHeight="1">
      <c r="A51" s="271"/>
      <c r="B51" s="272"/>
      <c r="C51" s="268">
        <v>47</v>
      </c>
      <c r="D51" s="108" t="s">
        <v>410</v>
      </c>
      <c r="E51" s="108" t="s">
        <v>411</v>
      </c>
      <c r="F51" s="108" t="s">
        <v>406</v>
      </c>
      <c r="G51" s="108" t="s">
        <v>278</v>
      </c>
      <c r="H51" s="108" t="s">
        <v>415</v>
      </c>
      <c r="I51" s="108" t="s">
        <v>464</v>
      </c>
      <c r="J51" s="108" t="s">
        <v>416</v>
      </c>
      <c r="K51" s="112">
        <v>43781</v>
      </c>
      <c r="L51" s="108" t="s">
        <v>383</v>
      </c>
      <c r="M51" s="108" t="s">
        <v>127</v>
      </c>
      <c r="N51" s="108" t="s">
        <v>420</v>
      </c>
      <c r="O51" s="112">
        <v>43782</v>
      </c>
      <c r="P51" s="108" t="s">
        <v>72</v>
      </c>
      <c r="Q51" s="104" t="s">
        <v>298</v>
      </c>
      <c r="R51" s="108"/>
      <c r="S51" s="108" t="s">
        <v>421</v>
      </c>
      <c r="T51" s="108" t="s">
        <v>414</v>
      </c>
      <c r="U51" s="113" t="s">
        <v>322</v>
      </c>
      <c r="V51" s="104" t="s">
        <v>589</v>
      </c>
      <c r="W51" s="108"/>
      <c r="X51" s="104" t="s">
        <v>121</v>
      </c>
      <c r="Y51" s="108"/>
      <c r="Z51" s="108"/>
      <c r="AA51" s="108"/>
      <c r="AB51" s="108"/>
      <c r="AC51" s="108" t="s">
        <v>414</v>
      </c>
      <c r="AD51" s="130" t="s">
        <v>170</v>
      </c>
      <c r="AE51" s="63"/>
      <c r="AF51" s="108" t="s">
        <v>371</v>
      </c>
      <c r="AG51" s="108" t="s">
        <v>72</v>
      </c>
      <c r="AH51" s="130" t="s">
        <v>517</v>
      </c>
      <c r="AI51" s="108"/>
      <c r="AJ51" s="108"/>
      <c r="AK51" s="108"/>
      <c r="AL51" s="108"/>
      <c r="AM51" s="108" t="s">
        <v>372</v>
      </c>
      <c r="AN51" s="131">
        <v>43781</v>
      </c>
      <c r="AO51" s="108" t="s">
        <v>383</v>
      </c>
      <c r="AP51" s="130" t="s">
        <v>240</v>
      </c>
      <c r="AQ51" s="104" t="s">
        <v>501</v>
      </c>
      <c r="AR51" s="108"/>
      <c r="AS51" s="108"/>
      <c r="AT51" s="108"/>
      <c r="AU51" s="124"/>
    </row>
    <row r="52" spans="1:47" ht="29">
      <c r="A52" s="271"/>
      <c r="B52" s="272"/>
      <c r="C52" s="268">
        <v>48</v>
      </c>
      <c r="D52" s="108" t="s">
        <v>410</v>
      </c>
      <c r="E52" s="108" t="s">
        <v>411</v>
      </c>
      <c r="F52" s="108" t="s">
        <v>406</v>
      </c>
      <c r="G52" s="108">
        <v>2019</v>
      </c>
      <c r="H52" s="108" t="s">
        <v>415</v>
      </c>
      <c r="I52" s="108" t="s">
        <v>350</v>
      </c>
      <c r="J52" s="108" t="s">
        <v>361</v>
      </c>
      <c r="K52" s="112">
        <v>43807</v>
      </c>
      <c r="L52" s="108" t="s">
        <v>383</v>
      </c>
      <c r="M52" s="108" t="s">
        <v>127</v>
      </c>
      <c r="N52" s="108" t="s">
        <v>339</v>
      </c>
      <c r="O52" s="112">
        <v>43809</v>
      </c>
      <c r="P52" s="108" t="s">
        <v>72</v>
      </c>
      <c r="Q52" s="104" t="s">
        <v>82</v>
      </c>
      <c r="R52" s="108"/>
      <c r="S52" s="108"/>
      <c r="T52" s="119"/>
      <c r="U52" s="126"/>
      <c r="V52" s="108"/>
      <c r="W52" s="108"/>
      <c r="X52" s="108"/>
      <c r="Y52" s="108" t="s">
        <v>371</v>
      </c>
      <c r="Z52" s="108" t="s">
        <v>72</v>
      </c>
      <c r="AA52" s="112">
        <v>43808</v>
      </c>
      <c r="AB52" s="108" t="s">
        <v>120</v>
      </c>
      <c r="AC52" s="108"/>
      <c r="AD52" s="114"/>
      <c r="AE52" s="114"/>
      <c r="AF52" s="104"/>
      <c r="AG52" s="104"/>
      <c r="AH52" s="115"/>
      <c r="AI52" s="108"/>
      <c r="AJ52" s="108" t="s">
        <v>105</v>
      </c>
      <c r="AK52" s="108"/>
      <c r="AL52" s="108"/>
      <c r="AM52" s="115"/>
      <c r="AN52" s="114"/>
      <c r="AO52" s="114"/>
      <c r="AP52" s="114"/>
      <c r="AQ52" s="115"/>
      <c r="AR52" s="108" t="s">
        <v>371</v>
      </c>
      <c r="AS52" s="108" t="s">
        <v>383</v>
      </c>
      <c r="AT52" s="108"/>
      <c r="AU52" s="111" t="s">
        <v>319</v>
      </c>
    </row>
    <row r="53" spans="1:47" ht="188.5">
      <c r="A53" s="267" t="s">
        <v>942</v>
      </c>
      <c r="B53" s="274" t="s">
        <v>947</v>
      </c>
      <c r="C53" s="268">
        <v>49</v>
      </c>
      <c r="D53" s="108" t="s">
        <v>410</v>
      </c>
      <c r="E53" s="108" t="s">
        <v>452</v>
      </c>
      <c r="F53" s="108" t="s">
        <v>422</v>
      </c>
      <c r="G53" s="108">
        <v>2018</v>
      </c>
      <c r="H53" s="108" t="s">
        <v>443</v>
      </c>
      <c r="I53" s="108" t="s">
        <v>401</v>
      </c>
      <c r="J53" s="108" t="s">
        <v>131</v>
      </c>
      <c r="K53" s="112">
        <v>43561</v>
      </c>
      <c r="L53" s="108" t="s">
        <v>383</v>
      </c>
      <c r="M53" s="108" t="s">
        <v>80</v>
      </c>
      <c r="N53" s="108" t="s">
        <v>441</v>
      </c>
      <c r="O53" s="108"/>
      <c r="P53" s="108"/>
      <c r="Q53" s="104" t="s">
        <v>906</v>
      </c>
      <c r="R53" s="108"/>
      <c r="S53" s="108" t="s">
        <v>421</v>
      </c>
      <c r="T53" s="108" t="s">
        <v>414</v>
      </c>
      <c r="U53" s="113" t="s">
        <v>497</v>
      </c>
      <c r="V53" s="112">
        <v>43601</v>
      </c>
      <c r="W53" s="104" t="s">
        <v>932</v>
      </c>
      <c r="X53" s="104" t="s">
        <v>276</v>
      </c>
      <c r="Y53" s="108"/>
      <c r="Z53" s="108"/>
      <c r="AA53" s="108"/>
      <c r="AB53" s="108"/>
      <c r="AC53" s="108" t="s">
        <v>371</v>
      </c>
      <c r="AD53" s="104" t="s">
        <v>58</v>
      </c>
      <c r="AE53" s="105" t="s">
        <v>516</v>
      </c>
      <c r="AF53" s="108" t="s">
        <v>371</v>
      </c>
      <c r="AG53" s="104" t="s">
        <v>150</v>
      </c>
      <c r="AH53" s="105" t="s">
        <v>568</v>
      </c>
      <c r="AI53" s="108"/>
      <c r="AJ53" s="108" t="s">
        <v>431</v>
      </c>
      <c r="AK53" s="112">
        <v>44348</v>
      </c>
      <c r="AL53" s="108" t="s">
        <v>444</v>
      </c>
      <c r="AM53" s="108" t="s">
        <v>372</v>
      </c>
      <c r="AN53" s="112">
        <v>43564</v>
      </c>
      <c r="AO53" s="108" t="s">
        <v>381</v>
      </c>
      <c r="AP53" s="104" t="s">
        <v>66</v>
      </c>
      <c r="AQ53" s="104" t="s">
        <v>933</v>
      </c>
      <c r="AR53" s="108" t="s">
        <v>371</v>
      </c>
      <c r="AS53" s="108" t="s">
        <v>934</v>
      </c>
      <c r="AT53" s="108"/>
      <c r="AU53" s="111" t="s">
        <v>935</v>
      </c>
    </row>
    <row r="54" spans="1:47" ht="159.5">
      <c r="A54" s="271"/>
      <c r="B54" s="272"/>
      <c r="C54" s="268">
        <v>50</v>
      </c>
      <c r="D54" s="108" t="s">
        <v>410</v>
      </c>
      <c r="E54" s="108" t="s">
        <v>452</v>
      </c>
      <c r="F54" s="108" t="s">
        <v>422</v>
      </c>
      <c r="G54" s="108">
        <v>2019</v>
      </c>
      <c r="H54" s="108" t="s">
        <v>415</v>
      </c>
      <c r="I54" s="108" t="s">
        <v>350</v>
      </c>
      <c r="J54" s="108" t="s">
        <v>463</v>
      </c>
      <c r="K54" s="112">
        <v>43563</v>
      </c>
      <c r="L54" s="108" t="s">
        <v>383</v>
      </c>
      <c r="M54" s="108"/>
      <c r="N54" s="108"/>
      <c r="O54" s="112">
        <v>43563</v>
      </c>
      <c r="P54" s="108" t="s">
        <v>72</v>
      </c>
      <c r="Q54" s="104" t="s">
        <v>82</v>
      </c>
      <c r="R54" s="108"/>
      <c r="S54" s="108" t="s">
        <v>421</v>
      </c>
      <c r="T54" s="104" t="s">
        <v>371</v>
      </c>
      <c r="U54" s="113" t="s">
        <v>229</v>
      </c>
      <c r="V54" s="127" t="s">
        <v>467</v>
      </c>
      <c r="W54" s="108"/>
      <c r="X54" s="108"/>
      <c r="Y54" s="108"/>
      <c r="Z54" s="108"/>
      <c r="AA54" s="108"/>
      <c r="AB54" s="108"/>
      <c r="AC54" s="108" t="s">
        <v>371</v>
      </c>
      <c r="AD54" s="108" t="s">
        <v>436</v>
      </c>
      <c r="AE54" s="105" t="s">
        <v>538</v>
      </c>
      <c r="AF54" s="108" t="s">
        <v>371</v>
      </c>
      <c r="AG54" s="108" t="s">
        <v>436</v>
      </c>
      <c r="AH54" s="104" t="s">
        <v>528</v>
      </c>
      <c r="AI54" s="108"/>
      <c r="AJ54" s="108"/>
      <c r="AK54" s="108"/>
      <c r="AL54" s="108"/>
      <c r="AM54" s="108" t="s">
        <v>372</v>
      </c>
      <c r="AN54" s="112">
        <v>43578</v>
      </c>
      <c r="AO54" s="108" t="s">
        <v>383</v>
      </c>
      <c r="AP54" s="104" t="s">
        <v>98</v>
      </c>
      <c r="AQ54" s="104" t="s">
        <v>875</v>
      </c>
      <c r="AR54" s="108" t="s">
        <v>371</v>
      </c>
      <c r="AS54" s="108" t="s">
        <v>383</v>
      </c>
      <c r="AT54" s="108"/>
      <c r="AU54" s="111" t="s">
        <v>204</v>
      </c>
    </row>
    <row r="55" spans="1:47" ht="29">
      <c r="A55" s="271"/>
      <c r="B55" s="272"/>
      <c r="C55" s="268">
        <v>51</v>
      </c>
      <c r="D55" s="108" t="s">
        <v>410</v>
      </c>
      <c r="E55" s="108" t="s">
        <v>460</v>
      </c>
      <c r="F55" s="108" t="s">
        <v>397</v>
      </c>
      <c r="G55" s="108">
        <v>2019</v>
      </c>
      <c r="H55" s="108" t="s">
        <v>443</v>
      </c>
      <c r="I55" s="108" t="s">
        <v>401</v>
      </c>
      <c r="J55" s="108" t="s">
        <v>258</v>
      </c>
      <c r="K55" s="112">
        <v>43607</v>
      </c>
      <c r="L55" s="108" t="s">
        <v>383</v>
      </c>
      <c r="M55" s="108" t="s">
        <v>127</v>
      </c>
      <c r="N55" s="108" t="s">
        <v>420</v>
      </c>
      <c r="O55" s="112">
        <v>43609</v>
      </c>
      <c r="P55" s="108" t="s">
        <v>72</v>
      </c>
      <c r="Q55" s="104" t="s">
        <v>82</v>
      </c>
      <c r="R55" s="121"/>
      <c r="S55" s="108"/>
      <c r="T55" s="119"/>
      <c r="U55" s="113"/>
      <c r="V55" s="108"/>
      <c r="W55" s="108"/>
      <c r="X55" s="108" t="s">
        <v>462</v>
      </c>
      <c r="Y55" s="108"/>
      <c r="Z55" s="108"/>
      <c r="AA55" s="108"/>
      <c r="AB55" s="108"/>
      <c r="AC55" s="108"/>
      <c r="AD55" s="114"/>
      <c r="AE55" s="114"/>
      <c r="AF55" s="104"/>
      <c r="AG55" s="104"/>
      <c r="AH55" s="115"/>
      <c r="AI55" s="108"/>
      <c r="AJ55" s="108"/>
      <c r="AK55" s="108"/>
      <c r="AL55" s="104"/>
      <c r="AM55" s="115"/>
      <c r="AN55" s="114"/>
      <c r="AO55" s="114"/>
      <c r="AP55" s="114"/>
      <c r="AQ55" s="115"/>
      <c r="AR55" s="108" t="s">
        <v>414</v>
      </c>
      <c r="AS55" s="108"/>
      <c r="AT55" s="108"/>
      <c r="AU55" s="111" t="s">
        <v>606</v>
      </c>
    </row>
    <row r="56" spans="1:47" ht="29">
      <c r="A56" s="271"/>
      <c r="B56" s="272"/>
      <c r="C56" s="268">
        <v>52</v>
      </c>
      <c r="D56" s="108" t="s">
        <v>410</v>
      </c>
      <c r="E56" s="108" t="s">
        <v>354</v>
      </c>
      <c r="F56" s="108" t="s">
        <v>407</v>
      </c>
      <c r="G56" s="108">
        <v>2019</v>
      </c>
      <c r="H56" s="108" t="s">
        <v>415</v>
      </c>
      <c r="I56" s="108" t="s">
        <v>401</v>
      </c>
      <c r="J56" s="108" t="s">
        <v>69</v>
      </c>
      <c r="K56" s="112">
        <v>43655</v>
      </c>
      <c r="L56" s="108" t="s">
        <v>383</v>
      </c>
      <c r="M56" s="108" t="s">
        <v>124</v>
      </c>
      <c r="N56" s="108" t="s">
        <v>420</v>
      </c>
      <c r="O56" s="112">
        <v>43655</v>
      </c>
      <c r="P56" s="108" t="s">
        <v>72</v>
      </c>
      <c r="Q56" s="104" t="s">
        <v>82</v>
      </c>
      <c r="R56" s="108"/>
      <c r="S56" s="108"/>
      <c r="T56" s="119"/>
      <c r="U56" s="126"/>
      <c r="V56" s="108"/>
      <c r="W56" s="108"/>
      <c r="X56" s="108" t="s">
        <v>105</v>
      </c>
      <c r="Y56" s="108"/>
      <c r="Z56" s="108"/>
      <c r="AA56" s="108"/>
      <c r="AB56" s="108"/>
      <c r="AC56" s="108" t="s">
        <v>371</v>
      </c>
      <c r="AD56" s="104" t="s">
        <v>383</v>
      </c>
      <c r="AE56" s="109">
        <v>43656</v>
      </c>
      <c r="AF56" s="108"/>
      <c r="AG56" s="108"/>
      <c r="AH56" s="112"/>
      <c r="AI56" s="108"/>
      <c r="AJ56" s="108" t="s">
        <v>105</v>
      </c>
      <c r="AK56" s="108"/>
      <c r="AL56" s="104"/>
      <c r="AM56" s="108" t="s">
        <v>372</v>
      </c>
      <c r="AN56" s="112">
        <v>43656</v>
      </c>
      <c r="AO56" s="108" t="s">
        <v>383</v>
      </c>
      <c r="AP56" s="127" t="s">
        <v>153</v>
      </c>
      <c r="AQ56" s="127"/>
      <c r="AR56" s="108" t="s">
        <v>371</v>
      </c>
      <c r="AS56" s="108" t="s">
        <v>383</v>
      </c>
      <c r="AT56" s="108"/>
      <c r="AU56" s="111" t="s">
        <v>207</v>
      </c>
    </row>
    <row r="57" spans="1:47" ht="43.5">
      <c r="A57" s="271"/>
      <c r="B57" s="272"/>
      <c r="C57" s="268">
        <v>53</v>
      </c>
      <c r="D57" s="108" t="s">
        <v>410</v>
      </c>
      <c r="E57" s="108" t="s">
        <v>354</v>
      </c>
      <c r="F57" s="108" t="s">
        <v>407</v>
      </c>
      <c r="G57" s="108">
        <v>2019</v>
      </c>
      <c r="H57" s="108" t="s">
        <v>443</v>
      </c>
      <c r="I57" s="108" t="s">
        <v>401</v>
      </c>
      <c r="J57" s="108" t="s">
        <v>392</v>
      </c>
      <c r="K57" s="112">
        <v>43663</v>
      </c>
      <c r="L57" s="108" t="s">
        <v>383</v>
      </c>
      <c r="M57" s="108" t="s">
        <v>127</v>
      </c>
      <c r="N57" s="108" t="s">
        <v>420</v>
      </c>
      <c r="O57" s="112">
        <v>43663</v>
      </c>
      <c r="P57" s="108" t="s">
        <v>72</v>
      </c>
      <c r="Q57" s="104" t="s">
        <v>298</v>
      </c>
      <c r="R57" s="108"/>
      <c r="S57" s="108" t="s">
        <v>421</v>
      </c>
      <c r="T57" s="108" t="s">
        <v>414</v>
      </c>
      <c r="U57" s="113" t="s">
        <v>514</v>
      </c>
      <c r="V57" s="108"/>
      <c r="W57" s="108"/>
      <c r="X57" s="108"/>
      <c r="Y57" s="108" t="s">
        <v>371</v>
      </c>
      <c r="Z57" s="108" t="s">
        <v>72</v>
      </c>
      <c r="AA57" s="108"/>
      <c r="AB57" s="108" t="s">
        <v>120</v>
      </c>
      <c r="AC57" s="108" t="s">
        <v>414</v>
      </c>
      <c r="AD57" s="108"/>
      <c r="AE57" s="108"/>
      <c r="AF57" s="108"/>
      <c r="AG57" s="108"/>
      <c r="AH57" s="108"/>
      <c r="AI57" s="108"/>
      <c r="AJ57" s="108" t="s">
        <v>431</v>
      </c>
      <c r="AK57" s="112">
        <v>43705</v>
      </c>
      <c r="AL57" s="108" t="s">
        <v>444</v>
      </c>
      <c r="AM57" s="108" t="s">
        <v>372</v>
      </c>
      <c r="AN57" s="112">
        <v>43663</v>
      </c>
      <c r="AO57" s="108" t="s">
        <v>383</v>
      </c>
      <c r="AP57" s="127" t="s">
        <v>153</v>
      </c>
      <c r="AQ57" s="127"/>
      <c r="AR57" s="108" t="s">
        <v>371</v>
      </c>
      <c r="AS57" s="108" t="s">
        <v>383</v>
      </c>
      <c r="AT57" s="108"/>
      <c r="AU57" s="111" t="s">
        <v>196</v>
      </c>
    </row>
    <row r="58" spans="1:47" ht="58">
      <c r="A58" s="271"/>
      <c r="B58" s="272"/>
      <c r="C58" s="268">
        <v>54</v>
      </c>
      <c r="D58" s="108" t="s">
        <v>410</v>
      </c>
      <c r="E58" s="108" t="s">
        <v>445</v>
      </c>
      <c r="F58" s="108" t="s">
        <v>353</v>
      </c>
      <c r="G58" s="108">
        <v>2019</v>
      </c>
      <c r="H58" s="108" t="s">
        <v>443</v>
      </c>
      <c r="I58" s="108" t="s">
        <v>350</v>
      </c>
      <c r="J58" s="108" t="s">
        <v>370</v>
      </c>
      <c r="K58" s="112">
        <v>43584</v>
      </c>
      <c r="L58" s="108" t="s">
        <v>383</v>
      </c>
      <c r="M58" s="108" t="s">
        <v>127</v>
      </c>
      <c r="N58" s="108" t="s">
        <v>420</v>
      </c>
      <c r="O58" s="108"/>
      <c r="P58" s="108"/>
      <c r="Q58" s="108" t="s">
        <v>302</v>
      </c>
      <c r="R58" s="108"/>
      <c r="S58" s="108" t="s">
        <v>421</v>
      </c>
      <c r="T58" s="108" t="s">
        <v>414</v>
      </c>
      <c r="U58" s="113" t="s">
        <v>487</v>
      </c>
      <c r="V58" s="112">
        <v>44084</v>
      </c>
      <c r="W58" s="104" t="s">
        <v>595</v>
      </c>
      <c r="X58" s="104" t="s">
        <v>239</v>
      </c>
      <c r="Y58" s="108"/>
      <c r="Z58" s="108"/>
      <c r="AA58" s="108"/>
      <c r="AB58" s="108"/>
      <c r="AC58" s="104"/>
      <c r="AD58" s="108"/>
      <c r="AE58" s="108"/>
      <c r="AF58" s="104"/>
      <c r="AG58" s="108"/>
      <c r="AH58" s="108"/>
      <c r="AI58" s="108"/>
      <c r="AJ58" s="108" t="s">
        <v>431</v>
      </c>
      <c r="AK58" s="112">
        <v>44568</v>
      </c>
      <c r="AL58" s="108" t="s">
        <v>444</v>
      </c>
      <c r="AM58" s="108" t="s">
        <v>372</v>
      </c>
      <c r="AN58" s="112">
        <v>43605</v>
      </c>
      <c r="AO58" s="108"/>
      <c r="AP58" s="108"/>
      <c r="AQ58" s="104" t="s">
        <v>500</v>
      </c>
      <c r="AR58" s="108" t="s">
        <v>371</v>
      </c>
      <c r="AS58" s="104" t="s">
        <v>303</v>
      </c>
      <c r="AT58" s="108"/>
      <c r="AU58" s="111" t="s">
        <v>224</v>
      </c>
    </row>
    <row r="59" spans="1:47" ht="29">
      <c r="A59" s="271"/>
      <c r="B59" s="272"/>
      <c r="C59" s="268">
        <v>55</v>
      </c>
      <c r="D59" s="108" t="s">
        <v>410</v>
      </c>
      <c r="E59" s="108" t="s">
        <v>445</v>
      </c>
      <c r="F59" s="108" t="s">
        <v>353</v>
      </c>
      <c r="G59" s="108">
        <v>2019</v>
      </c>
      <c r="H59" s="108" t="s">
        <v>415</v>
      </c>
      <c r="I59" s="108" t="s">
        <v>350</v>
      </c>
      <c r="J59" s="108" t="s">
        <v>349</v>
      </c>
      <c r="K59" s="108" t="s">
        <v>242</v>
      </c>
      <c r="L59" s="108" t="s">
        <v>383</v>
      </c>
      <c r="M59" s="108" t="s">
        <v>139</v>
      </c>
      <c r="N59" s="108" t="s">
        <v>420</v>
      </c>
      <c r="O59" s="112">
        <v>43717</v>
      </c>
      <c r="P59" s="108" t="s">
        <v>72</v>
      </c>
      <c r="Q59" s="108" t="s">
        <v>298</v>
      </c>
      <c r="R59" s="108"/>
      <c r="S59" s="108" t="s">
        <v>421</v>
      </c>
      <c r="T59" s="119"/>
      <c r="U59" s="126"/>
      <c r="V59" s="108"/>
      <c r="W59" s="108"/>
      <c r="X59" s="108" t="s">
        <v>105</v>
      </c>
      <c r="Y59" s="108"/>
      <c r="Z59" s="108"/>
      <c r="AA59" s="108"/>
      <c r="AB59" s="108"/>
      <c r="AC59" s="104"/>
      <c r="AD59" s="108"/>
      <c r="AE59" s="108"/>
      <c r="AF59" s="104"/>
      <c r="AG59" s="108"/>
      <c r="AH59" s="108"/>
      <c r="AI59" s="108"/>
      <c r="AJ59" s="108" t="s">
        <v>105</v>
      </c>
      <c r="AK59" s="108"/>
      <c r="AL59" s="104"/>
      <c r="AM59" s="104"/>
      <c r="AN59" s="108"/>
      <c r="AO59" s="108"/>
      <c r="AP59" s="108"/>
      <c r="AQ59" s="108"/>
      <c r="AR59" s="108" t="s">
        <v>371</v>
      </c>
      <c r="AS59" s="104" t="s">
        <v>241</v>
      </c>
      <c r="AT59" s="108"/>
      <c r="AU59" s="111" t="s">
        <v>220</v>
      </c>
    </row>
    <row r="60" spans="1:47" ht="43.5">
      <c r="A60" s="271"/>
      <c r="B60" s="272"/>
      <c r="C60" s="268">
        <v>56</v>
      </c>
      <c r="D60" s="108" t="s">
        <v>410</v>
      </c>
      <c r="E60" s="108" t="s">
        <v>400</v>
      </c>
      <c r="F60" s="108" t="s">
        <v>44</v>
      </c>
      <c r="G60" s="108">
        <v>2018</v>
      </c>
      <c r="H60" s="108" t="s">
        <v>443</v>
      </c>
      <c r="I60" s="108" t="s">
        <v>401</v>
      </c>
      <c r="J60" s="108" t="s">
        <v>358</v>
      </c>
      <c r="K60" s="112">
        <v>43618</v>
      </c>
      <c r="L60" s="108" t="s">
        <v>383</v>
      </c>
      <c r="M60" s="108" t="s">
        <v>139</v>
      </c>
      <c r="N60" s="108"/>
      <c r="O60" s="108"/>
      <c r="P60" s="108"/>
      <c r="Q60" s="108" t="s">
        <v>169</v>
      </c>
      <c r="R60" s="108"/>
      <c r="S60" s="108" t="s">
        <v>421</v>
      </c>
      <c r="T60" s="108" t="s">
        <v>371</v>
      </c>
      <c r="U60" s="113" t="s">
        <v>549</v>
      </c>
      <c r="V60" s="112">
        <v>43651</v>
      </c>
      <c r="W60" s="108"/>
      <c r="X60" s="108"/>
      <c r="Y60" s="108"/>
      <c r="Z60" s="108"/>
      <c r="AA60" s="108"/>
      <c r="AB60" s="108"/>
      <c r="AC60" s="108" t="s">
        <v>371</v>
      </c>
      <c r="AD60" s="104" t="s">
        <v>171</v>
      </c>
      <c r="AE60" s="132">
        <v>43556</v>
      </c>
      <c r="AF60" s="108" t="s">
        <v>414</v>
      </c>
      <c r="AG60" s="108"/>
      <c r="AH60" s="108"/>
      <c r="AI60" s="108"/>
      <c r="AJ60" s="108" t="s">
        <v>449</v>
      </c>
      <c r="AK60" s="112">
        <v>43829</v>
      </c>
      <c r="AL60" s="108" t="s">
        <v>449</v>
      </c>
      <c r="AM60" s="108" t="s">
        <v>372</v>
      </c>
      <c r="AN60" s="112">
        <v>43560</v>
      </c>
      <c r="AO60" s="108" t="s">
        <v>383</v>
      </c>
      <c r="AP60" s="104" t="s">
        <v>89</v>
      </c>
      <c r="AQ60" s="104" t="s">
        <v>482</v>
      </c>
      <c r="AR60" s="108" t="s">
        <v>371</v>
      </c>
      <c r="AS60" s="108" t="s">
        <v>383</v>
      </c>
      <c r="AT60" s="108"/>
      <c r="AU60" s="111" t="s">
        <v>174</v>
      </c>
    </row>
    <row r="61" spans="1:47" ht="43.5">
      <c r="A61" s="271"/>
      <c r="B61" s="272"/>
      <c r="C61" s="268">
        <v>57</v>
      </c>
      <c r="D61" s="108" t="s">
        <v>410</v>
      </c>
      <c r="E61" s="108" t="s">
        <v>400</v>
      </c>
      <c r="F61" s="108" t="s">
        <v>44</v>
      </c>
      <c r="G61" s="108">
        <v>2019</v>
      </c>
      <c r="H61" s="108" t="s">
        <v>443</v>
      </c>
      <c r="I61" s="108" t="s">
        <v>401</v>
      </c>
      <c r="J61" s="108" t="s">
        <v>358</v>
      </c>
      <c r="K61" s="112">
        <v>43636</v>
      </c>
      <c r="L61" s="108" t="s">
        <v>383</v>
      </c>
      <c r="M61" s="108" t="s">
        <v>139</v>
      </c>
      <c r="N61" s="108"/>
      <c r="O61" s="108"/>
      <c r="P61" s="108"/>
      <c r="Q61" s="108" t="s">
        <v>169</v>
      </c>
      <c r="R61" s="108"/>
      <c r="S61" s="108" t="s">
        <v>421</v>
      </c>
      <c r="T61" s="108" t="s">
        <v>414</v>
      </c>
      <c r="U61" s="113" t="s">
        <v>489</v>
      </c>
      <c r="V61" s="112">
        <v>43651</v>
      </c>
      <c r="W61" s="108"/>
      <c r="X61" s="108"/>
      <c r="Y61" s="108"/>
      <c r="Z61" s="108"/>
      <c r="AA61" s="108"/>
      <c r="AB61" s="108"/>
      <c r="AC61" s="108" t="s">
        <v>371</v>
      </c>
      <c r="AD61" s="104" t="s">
        <v>171</v>
      </c>
      <c r="AE61" s="132">
        <v>43556</v>
      </c>
      <c r="AF61" s="108" t="s">
        <v>414</v>
      </c>
      <c r="AG61" s="108"/>
      <c r="AH61" s="108"/>
      <c r="AI61" s="108"/>
      <c r="AJ61" s="108" t="s">
        <v>54</v>
      </c>
      <c r="AK61" s="112">
        <v>43217</v>
      </c>
      <c r="AL61" s="108" t="s">
        <v>54</v>
      </c>
      <c r="AM61" s="108" t="s">
        <v>372</v>
      </c>
      <c r="AN61" s="112">
        <v>43560</v>
      </c>
      <c r="AO61" s="108" t="s">
        <v>383</v>
      </c>
      <c r="AP61" s="104" t="s">
        <v>89</v>
      </c>
      <c r="AQ61" s="104" t="s">
        <v>468</v>
      </c>
      <c r="AR61" s="108" t="s">
        <v>371</v>
      </c>
      <c r="AS61" s="108" t="s">
        <v>383</v>
      </c>
      <c r="AT61" s="108"/>
      <c r="AU61" s="111" t="s">
        <v>174</v>
      </c>
    </row>
    <row r="62" spans="1:47" ht="29">
      <c r="A62" s="271"/>
      <c r="B62" s="272"/>
      <c r="C62" s="268">
        <v>58</v>
      </c>
      <c r="D62" s="108" t="s">
        <v>410</v>
      </c>
      <c r="E62" s="108" t="s">
        <v>369</v>
      </c>
      <c r="F62" s="108" t="s">
        <v>363</v>
      </c>
      <c r="G62" s="108" t="s">
        <v>246</v>
      </c>
      <c r="H62" s="108" t="s">
        <v>443</v>
      </c>
      <c r="I62" s="108" t="s">
        <v>401</v>
      </c>
      <c r="J62" s="108" t="s">
        <v>367</v>
      </c>
      <c r="K62" s="112">
        <v>43775</v>
      </c>
      <c r="L62" s="108" t="s">
        <v>383</v>
      </c>
      <c r="M62" s="108" t="s">
        <v>116</v>
      </c>
      <c r="N62" s="108" t="s">
        <v>420</v>
      </c>
      <c r="O62" s="108"/>
      <c r="P62" s="108"/>
      <c r="Q62" s="108" t="s">
        <v>31</v>
      </c>
      <c r="R62" s="121"/>
      <c r="S62" s="108"/>
      <c r="T62" s="119"/>
      <c r="U62" s="113"/>
      <c r="V62" s="108"/>
      <c r="W62" s="112">
        <v>43791</v>
      </c>
      <c r="X62" s="104" t="s">
        <v>293</v>
      </c>
      <c r="Y62" s="108"/>
      <c r="Z62" s="108"/>
      <c r="AA62" s="108"/>
      <c r="AB62" s="108"/>
      <c r="AC62" s="108" t="s">
        <v>371</v>
      </c>
      <c r="AD62" s="108" t="s">
        <v>55</v>
      </c>
      <c r="AE62" s="112">
        <v>43776</v>
      </c>
      <c r="AF62" s="108" t="s">
        <v>414</v>
      </c>
      <c r="AG62" s="108"/>
      <c r="AH62" s="108"/>
      <c r="AI62" s="108"/>
      <c r="AJ62" s="108"/>
      <c r="AK62" s="108"/>
      <c r="AL62" s="104"/>
      <c r="AM62" s="108" t="s">
        <v>372</v>
      </c>
      <c r="AN62" s="112">
        <v>43812</v>
      </c>
      <c r="AO62" s="108" t="s">
        <v>90</v>
      </c>
      <c r="AP62" s="104" t="s">
        <v>152</v>
      </c>
      <c r="AQ62" s="104" t="s">
        <v>477</v>
      </c>
      <c r="AR62" s="108" t="s">
        <v>371</v>
      </c>
      <c r="AS62" s="108" t="s">
        <v>383</v>
      </c>
      <c r="AT62" s="108"/>
      <c r="AU62" s="111" t="s">
        <v>508</v>
      </c>
    </row>
    <row r="63" spans="1:47" ht="43.5">
      <c r="A63" s="271"/>
      <c r="B63" s="272"/>
      <c r="C63" s="268">
        <v>59</v>
      </c>
      <c r="D63" s="108" t="s">
        <v>410</v>
      </c>
      <c r="E63" s="108" t="s">
        <v>409</v>
      </c>
      <c r="F63" s="108" t="s">
        <v>364</v>
      </c>
      <c r="G63" s="108" t="s">
        <v>278</v>
      </c>
      <c r="H63" s="108" t="s">
        <v>443</v>
      </c>
      <c r="I63" s="108" t="s">
        <v>350</v>
      </c>
      <c r="J63" s="108" t="s">
        <v>450</v>
      </c>
      <c r="K63" s="112">
        <v>43606</v>
      </c>
      <c r="L63" s="108" t="s">
        <v>383</v>
      </c>
      <c r="M63" s="108" t="s">
        <v>116</v>
      </c>
      <c r="N63" s="108" t="s">
        <v>337</v>
      </c>
      <c r="O63" s="112">
        <v>43608</v>
      </c>
      <c r="P63" s="108" t="s">
        <v>72</v>
      </c>
      <c r="Q63" s="108" t="s">
        <v>298</v>
      </c>
      <c r="R63" s="108"/>
      <c r="S63" s="108" t="s">
        <v>421</v>
      </c>
      <c r="T63" s="108" t="s">
        <v>414</v>
      </c>
      <c r="U63" s="113" t="s">
        <v>479</v>
      </c>
      <c r="V63" s="112">
        <v>43626</v>
      </c>
      <c r="W63" s="112">
        <v>43607</v>
      </c>
      <c r="X63" s="108" t="s">
        <v>149</v>
      </c>
      <c r="Y63" s="108"/>
      <c r="Z63" s="108"/>
      <c r="AA63" s="108"/>
      <c r="AB63" s="108"/>
      <c r="AC63" s="108"/>
      <c r="AD63" s="108"/>
      <c r="AE63" s="112"/>
      <c r="AF63" s="108" t="s">
        <v>414</v>
      </c>
      <c r="AG63" s="108"/>
      <c r="AH63" s="108"/>
      <c r="AI63" s="108"/>
      <c r="AJ63" s="108" t="s">
        <v>431</v>
      </c>
      <c r="AK63" s="112">
        <v>43693</v>
      </c>
      <c r="AL63" s="108" t="s">
        <v>444</v>
      </c>
      <c r="AM63" s="108"/>
      <c r="AN63" s="112"/>
      <c r="AO63" s="108"/>
      <c r="AP63" s="108"/>
      <c r="AQ63" s="108"/>
      <c r="AR63" s="108" t="s">
        <v>371</v>
      </c>
      <c r="AS63" s="104" t="s">
        <v>162</v>
      </c>
      <c r="AT63" s="108"/>
      <c r="AU63" s="111" t="s">
        <v>316</v>
      </c>
    </row>
    <row r="64" spans="1:47" ht="29">
      <c r="A64" s="271"/>
      <c r="B64" s="272"/>
      <c r="C64" s="268">
        <v>60</v>
      </c>
      <c r="D64" s="108" t="s">
        <v>410</v>
      </c>
      <c r="E64" s="108" t="s">
        <v>409</v>
      </c>
      <c r="F64" s="108" t="s">
        <v>364</v>
      </c>
      <c r="G64" s="108">
        <v>2019</v>
      </c>
      <c r="H64" s="108" t="s">
        <v>443</v>
      </c>
      <c r="I64" s="108" t="s">
        <v>401</v>
      </c>
      <c r="J64" s="108" t="s">
        <v>109</v>
      </c>
      <c r="K64" s="112">
        <v>43755</v>
      </c>
      <c r="L64" s="108" t="s">
        <v>72</v>
      </c>
      <c r="M64" s="108" t="s">
        <v>124</v>
      </c>
      <c r="N64" s="108" t="s">
        <v>420</v>
      </c>
      <c r="O64" s="112">
        <v>43755</v>
      </c>
      <c r="P64" s="108" t="s">
        <v>72</v>
      </c>
      <c r="Q64" s="108" t="s">
        <v>169</v>
      </c>
      <c r="R64" s="108"/>
      <c r="S64" s="108" t="s">
        <v>421</v>
      </c>
      <c r="T64" s="108" t="s">
        <v>414</v>
      </c>
      <c r="U64" s="113" t="s">
        <v>492</v>
      </c>
      <c r="V64" s="112">
        <v>43978</v>
      </c>
      <c r="W64" s="112">
        <v>43759</v>
      </c>
      <c r="X64" s="108" t="s">
        <v>121</v>
      </c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 t="s">
        <v>431</v>
      </c>
      <c r="AK64" s="112">
        <v>44093</v>
      </c>
      <c r="AL64" s="108" t="s">
        <v>444</v>
      </c>
      <c r="AM64" s="108"/>
      <c r="AN64" s="112"/>
      <c r="AO64" s="108"/>
      <c r="AP64" s="108"/>
      <c r="AQ64" s="108"/>
      <c r="AR64" s="108" t="s">
        <v>371</v>
      </c>
      <c r="AS64" s="104" t="s">
        <v>136</v>
      </c>
      <c r="AT64" s="108"/>
      <c r="AU64" s="111" t="s">
        <v>203</v>
      </c>
    </row>
    <row r="65" spans="1:47" ht="29">
      <c r="A65" s="271"/>
      <c r="B65" s="272"/>
      <c r="C65" s="268">
        <v>61</v>
      </c>
      <c r="D65" s="108" t="s">
        <v>410</v>
      </c>
      <c r="E65" s="108" t="s">
        <v>409</v>
      </c>
      <c r="F65" s="108" t="s">
        <v>364</v>
      </c>
      <c r="G65" s="108">
        <v>2018</v>
      </c>
      <c r="H65" s="108" t="s">
        <v>443</v>
      </c>
      <c r="I65" s="108" t="s">
        <v>401</v>
      </c>
      <c r="J65" s="108" t="s">
        <v>348</v>
      </c>
      <c r="K65" s="112">
        <v>43250</v>
      </c>
      <c r="L65" s="108" t="s">
        <v>383</v>
      </c>
      <c r="M65" s="108" t="s">
        <v>151</v>
      </c>
      <c r="N65" s="108" t="s">
        <v>420</v>
      </c>
      <c r="O65" s="108"/>
      <c r="P65" s="108"/>
      <c r="Q65" s="108" t="s">
        <v>329</v>
      </c>
      <c r="R65" s="108"/>
      <c r="S65" s="108" t="s">
        <v>421</v>
      </c>
      <c r="T65" s="108" t="s">
        <v>414</v>
      </c>
      <c r="U65" s="113" t="s">
        <v>494</v>
      </c>
      <c r="V65" s="112">
        <v>43326</v>
      </c>
      <c r="W65" s="108"/>
      <c r="X65" s="108"/>
      <c r="Y65" s="108"/>
      <c r="Z65" s="108"/>
      <c r="AA65" s="108"/>
      <c r="AB65" s="108"/>
      <c r="AC65" s="108"/>
      <c r="AD65" s="108"/>
      <c r="AE65" s="108"/>
      <c r="AF65" s="108" t="s">
        <v>371</v>
      </c>
      <c r="AG65" s="108" t="s">
        <v>383</v>
      </c>
      <c r="AH65" s="104" t="s">
        <v>569</v>
      </c>
      <c r="AI65" s="108"/>
      <c r="AJ65" s="108" t="s">
        <v>431</v>
      </c>
      <c r="AK65" s="112">
        <v>43395</v>
      </c>
      <c r="AL65" s="108" t="s">
        <v>447</v>
      </c>
      <c r="AM65" s="108" t="s">
        <v>372</v>
      </c>
      <c r="AN65" s="112">
        <v>43302</v>
      </c>
      <c r="AO65" s="108" t="s">
        <v>355</v>
      </c>
      <c r="AP65" s="104" t="s">
        <v>66</v>
      </c>
      <c r="AQ65" s="104"/>
      <c r="AR65" s="108" t="s">
        <v>371</v>
      </c>
      <c r="AS65" s="108" t="s">
        <v>383</v>
      </c>
      <c r="AT65" s="112">
        <v>43256</v>
      </c>
      <c r="AU65" s="111" t="s">
        <v>206</v>
      </c>
    </row>
    <row r="66" spans="1:47" ht="35.5" customHeight="1">
      <c r="A66" s="271"/>
      <c r="B66" s="272"/>
      <c r="C66" s="268">
        <v>62</v>
      </c>
      <c r="D66" s="108" t="s">
        <v>410</v>
      </c>
      <c r="E66" s="108" t="s">
        <v>76</v>
      </c>
      <c r="F66" s="108" t="s">
        <v>351</v>
      </c>
      <c r="G66" s="108">
        <v>2019</v>
      </c>
      <c r="H66" s="108" t="s">
        <v>415</v>
      </c>
      <c r="I66" s="108" t="s">
        <v>401</v>
      </c>
      <c r="J66" s="108" t="s">
        <v>403</v>
      </c>
      <c r="K66" s="112">
        <v>43472</v>
      </c>
      <c r="L66" s="108" t="s">
        <v>383</v>
      </c>
      <c r="M66" s="108"/>
      <c r="N66" s="108"/>
      <c r="O66" s="108"/>
      <c r="P66" s="108"/>
      <c r="Q66" s="108" t="s">
        <v>298</v>
      </c>
      <c r="R66" s="108"/>
      <c r="S66" s="108" t="s">
        <v>421</v>
      </c>
      <c r="T66" s="119"/>
      <c r="U66" s="126"/>
      <c r="V66" s="108"/>
      <c r="W66" s="108"/>
      <c r="X66" s="108" t="s">
        <v>105</v>
      </c>
      <c r="Y66" s="108"/>
      <c r="Z66" s="108"/>
      <c r="AA66" s="108"/>
      <c r="AB66" s="108"/>
      <c r="AC66" s="104"/>
      <c r="AD66" s="108"/>
      <c r="AE66" s="108"/>
      <c r="AF66" s="104"/>
      <c r="AG66" s="108"/>
      <c r="AH66" s="108"/>
      <c r="AI66" s="108"/>
      <c r="AJ66" s="108" t="s">
        <v>105</v>
      </c>
      <c r="AK66" s="108"/>
      <c r="AL66" s="104"/>
      <c r="AM66" s="104"/>
      <c r="AN66" s="108"/>
      <c r="AO66" s="108"/>
      <c r="AP66" s="108"/>
      <c r="AQ66" s="108"/>
      <c r="AR66" s="108"/>
      <c r="AS66" s="108"/>
      <c r="AT66" s="108"/>
      <c r="AU66" s="124"/>
    </row>
    <row r="67" spans="1:47" ht="101.5">
      <c r="A67" s="271"/>
      <c r="B67" s="272"/>
      <c r="C67" s="268">
        <v>63</v>
      </c>
      <c r="D67" s="108" t="s">
        <v>410</v>
      </c>
      <c r="E67" s="108" t="s">
        <v>76</v>
      </c>
      <c r="F67" s="108" t="s">
        <v>351</v>
      </c>
      <c r="G67" s="108">
        <v>2019</v>
      </c>
      <c r="H67" s="108" t="s">
        <v>415</v>
      </c>
      <c r="I67" s="108" t="s">
        <v>464</v>
      </c>
      <c r="J67" s="108" t="s">
        <v>360</v>
      </c>
      <c r="K67" s="112">
        <v>43712</v>
      </c>
      <c r="L67" s="108" t="s">
        <v>383</v>
      </c>
      <c r="M67" s="108" t="s">
        <v>148</v>
      </c>
      <c r="N67" s="108" t="s">
        <v>420</v>
      </c>
      <c r="O67" s="112">
        <v>43714</v>
      </c>
      <c r="P67" s="108" t="s">
        <v>72</v>
      </c>
      <c r="Q67" s="108" t="s">
        <v>298</v>
      </c>
      <c r="R67" s="108"/>
      <c r="S67" s="108" t="s">
        <v>421</v>
      </c>
      <c r="T67" s="108" t="s">
        <v>414</v>
      </c>
      <c r="U67" s="113" t="s">
        <v>199</v>
      </c>
      <c r="V67" s="105" t="s">
        <v>533</v>
      </c>
      <c r="W67" s="112">
        <v>43717</v>
      </c>
      <c r="X67" s="108" t="s">
        <v>121</v>
      </c>
      <c r="Y67" s="108"/>
      <c r="Z67" s="108"/>
      <c r="AA67" s="108"/>
      <c r="AB67" s="108"/>
      <c r="AC67" s="108" t="s">
        <v>371</v>
      </c>
      <c r="AD67" s="108" t="s">
        <v>436</v>
      </c>
      <c r="AE67" s="112">
        <v>43717</v>
      </c>
      <c r="AF67" s="108" t="s">
        <v>371</v>
      </c>
      <c r="AG67" s="108" t="s">
        <v>436</v>
      </c>
      <c r="AH67" s="104" t="s">
        <v>544</v>
      </c>
      <c r="AI67" s="108"/>
      <c r="AJ67" s="108"/>
      <c r="AK67" s="108"/>
      <c r="AL67" s="104" t="s">
        <v>164</v>
      </c>
      <c r="AM67" s="108" t="s">
        <v>372</v>
      </c>
      <c r="AN67" s="112">
        <v>43713</v>
      </c>
      <c r="AO67" s="108" t="s">
        <v>355</v>
      </c>
      <c r="AP67" s="104" t="s">
        <v>240</v>
      </c>
      <c r="AQ67" s="104" t="s">
        <v>474</v>
      </c>
      <c r="AR67" s="108" t="s">
        <v>371</v>
      </c>
      <c r="AS67" s="108" t="s">
        <v>383</v>
      </c>
      <c r="AT67" s="108"/>
      <c r="AU67" s="111" t="s">
        <v>612</v>
      </c>
    </row>
    <row r="68" spans="1:47" ht="29">
      <c r="A68" s="271"/>
      <c r="B68" s="272"/>
      <c r="C68" s="268">
        <v>64</v>
      </c>
      <c r="D68" s="108" t="s">
        <v>410</v>
      </c>
      <c r="E68" s="108" t="s">
        <v>76</v>
      </c>
      <c r="F68" s="108" t="s">
        <v>351</v>
      </c>
      <c r="G68" s="108">
        <v>2019</v>
      </c>
      <c r="H68" s="108" t="s">
        <v>415</v>
      </c>
      <c r="I68" s="108" t="s">
        <v>350</v>
      </c>
      <c r="J68" s="108" t="s">
        <v>454</v>
      </c>
      <c r="K68" s="112">
        <v>43745</v>
      </c>
      <c r="L68" s="108" t="s">
        <v>383</v>
      </c>
      <c r="M68" s="108"/>
      <c r="N68" s="108"/>
      <c r="O68" s="112">
        <v>43745</v>
      </c>
      <c r="P68" s="108" t="s">
        <v>72</v>
      </c>
      <c r="Q68" s="108" t="s">
        <v>298</v>
      </c>
      <c r="R68" s="108"/>
      <c r="S68" s="108"/>
      <c r="T68" s="119"/>
      <c r="U68" s="126"/>
      <c r="V68" s="108"/>
      <c r="W68" s="108"/>
      <c r="X68" s="108" t="s">
        <v>105</v>
      </c>
      <c r="Y68" s="108"/>
      <c r="Z68" s="108"/>
      <c r="AA68" s="108"/>
      <c r="AB68" s="108"/>
      <c r="AC68" s="104"/>
      <c r="AD68" s="108"/>
      <c r="AE68" s="108"/>
      <c r="AF68" s="104"/>
      <c r="AG68" s="108"/>
      <c r="AH68" s="108"/>
      <c r="AI68" s="108"/>
      <c r="AJ68" s="108" t="s">
        <v>105</v>
      </c>
      <c r="AK68" s="108"/>
      <c r="AL68" s="104"/>
      <c r="AM68" s="104"/>
      <c r="AN68" s="108"/>
      <c r="AO68" s="108"/>
      <c r="AP68" s="108"/>
      <c r="AQ68" s="108"/>
      <c r="AR68" s="108" t="s">
        <v>371</v>
      </c>
      <c r="AS68" s="108" t="s">
        <v>383</v>
      </c>
      <c r="AT68" s="108"/>
      <c r="AU68" s="111" t="s">
        <v>529</v>
      </c>
    </row>
    <row r="69" spans="1:47" ht="29">
      <c r="A69" s="271"/>
      <c r="B69" s="272"/>
      <c r="C69" s="268">
        <v>65</v>
      </c>
      <c r="D69" s="108" t="s">
        <v>410</v>
      </c>
      <c r="E69" s="108" t="s">
        <v>76</v>
      </c>
      <c r="F69" s="108" t="s">
        <v>432</v>
      </c>
      <c r="G69" s="108">
        <v>2019</v>
      </c>
      <c r="H69" s="108" t="s">
        <v>415</v>
      </c>
      <c r="I69" s="108" t="s">
        <v>401</v>
      </c>
      <c r="J69" s="108" t="s">
        <v>437</v>
      </c>
      <c r="K69" s="112">
        <v>43822</v>
      </c>
      <c r="L69" s="108" t="s">
        <v>383</v>
      </c>
      <c r="M69" s="108" t="s">
        <v>147</v>
      </c>
      <c r="N69" s="108" t="s">
        <v>420</v>
      </c>
      <c r="O69" s="112">
        <v>43829</v>
      </c>
      <c r="P69" s="108" t="s">
        <v>72</v>
      </c>
      <c r="Q69" s="108" t="s">
        <v>298</v>
      </c>
      <c r="R69" s="108"/>
      <c r="S69" s="108"/>
      <c r="T69" s="119"/>
      <c r="U69" s="126"/>
      <c r="V69" s="108"/>
      <c r="W69" s="104" t="s">
        <v>584</v>
      </c>
      <c r="X69" s="104" t="s">
        <v>273</v>
      </c>
      <c r="Y69" s="108" t="s">
        <v>371</v>
      </c>
      <c r="Z69" s="108" t="s">
        <v>72</v>
      </c>
      <c r="AA69" s="112">
        <v>43830</v>
      </c>
      <c r="AB69" s="108" t="s">
        <v>120</v>
      </c>
      <c r="AC69" s="104"/>
      <c r="AD69" s="108"/>
      <c r="AE69" s="108"/>
      <c r="AF69" s="104"/>
      <c r="AG69" s="108"/>
      <c r="AH69" s="108"/>
      <c r="AI69" s="108"/>
      <c r="AJ69" s="108" t="s">
        <v>105</v>
      </c>
      <c r="AK69" s="112"/>
      <c r="AL69" s="104"/>
      <c r="AM69" s="104"/>
      <c r="AN69" s="108"/>
      <c r="AO69" s="108"/>
      <c r="AP69" s="108"/>
      <c r="AQ69" s="108"/>
      <c r="AR69" s="108" t="s">
        <v>371</v>
      </c>
      <c r="AS69" s="108" t="s">
        <v>383</v>
      </c>
      <c r="AT69" s="104" t="s">
        <v>580</v>
      </c>
      <c r="AU69" s="111" t="s">
        <v>34</v>
      </c>
    </row>
    <row r="70" spans="1:47" ht="145">
      <c r="A70" s="271"/>
      <c r="B70" s="272"/>
      <c r="C70" s="268">
        <v>66</v>
      </c>
      <c r="D70" s="108" t="s">
        <v>410</v>
      </c>
      <c r="E70" s="108" t="s">
        <v>79</v>
      </c>
      <c r="F70" s="108" t="s">
        <v>387</v>
      </c>
      <c r="G70" s="108">
        <v>2020</v>
      </c>
      <c r="H70" s="108" t="s">
        <v>415</v>
      </c>
      <c r="I70" s="108" t="s">
        <v>401</v>
      </c>
      <c r="J70" s="108" t="s">
        <v>366</v>
      </c>
      <c r="K70" s="112">
        <v>44001</v>
      </c>
      <c r="L70" s="108" t="s">
        <v>383</v>
      </c>
      <c r="M70" s="108" t="s">
        <v>151</v>
      </c>
      <c r="N70" s="108" t="s">
        <v>420</v>
      </c>
      <c r="O70" s="112">
        <v>44002</v>
      </c>
      <c r="P70" s="108" t="s">
        <v>72</v>
      </c>
      <c r="Q70" s="108" t="s">
        <v>329</v>
      </c>
      <c r="R70" s="108"/>
      <c r="S70" s="108" t="s">
        <v>421</v>
      </c>
      <c r="T70" s="108" t="s">
        <v>414</v>
      </c>
      <c r="U70" s="113" t="s">
        <v>5</v>
      </c>
      <c r="V70" s="127" t="s">
        <v>539</v>
      </c>
      <c r="W70" s="104" t="s">
        <v>564</v>
      </c>
      <c r="X70" s="104" t="s">
        <v>286</v>
      </c>
      <c r="Y70" s="108"/>
      <c r="Z70" s="108"/>
      <c r="AA70" s="108"/>
      <c r="AB70" s="108"/>
      <c r="AC70" s="108" t="s">
        <v>372</v>
      </c>
      <c r="AD70" s="108" t="s">
        <v>383</v>
      </c>
      <c r="AE70" s="112">
        <v>44006</v>
      </c>
      <c r="AF70" s="108" t="s">
        <v>372</v>
      </c>
      <c r="AG70" s="104" t="s">
        <v>150</v>
      </c>
      <c r="AH70" s="104" t="s">
        <v>518</v>
      </c>
      <c r="AI70" s="108" t="s">
        <v>292</v>
      </c>
      <c r="AJ70" s="108" t="s">
        <v>431</v>
      </c>
      <c r="AK70" s="112">
        <v>44265</v>
      </c>
      <c r="AL70" s="108" t="s">
        <v>444</v>
      </c>
      <c r="AM70" s="108"/>
      <c r="AN70" s="105"/>
      <c r="AO70" s="105"/>
      <c r="AP70" s="105"/>
      <c r="AQ70" s="133"/>
      <c r="AR70" s="108" t="s">
        <v>371</v>
      </c>
      <c r="AS70" s="108" t="s">
        <v>383</v>
      </c>
      <c r="AT70" s="108"/>
      <c r="AU70" s="111" t="s">
        <v>471</v>
      </c>
    </row>
    <row r="71" spans="1:47" ht="106.9" customHeight="1">
      <c r="A71" s="271"/>
      <c r="B71" s="272"/>
      <c r="C71" s="268">
        <v>67</v>
      </c>
      <c r="D71" s="108" t="s">
        <v>410</v>
      </c>
      <c r="E71" s="108" t="s">
        <v>452</v>
      </c>
      <c r="F71" s="108" t="s">
        <v>422</v>
      </c>
      <c r="G71" s="108">
        <v>2020</v>
      </c>
      <c r="H71" s="108" t="s">
        <v>415</v>
      </c>
      <c r="I71" s="108" t="s">
        <v>401</v>
      </c>
      <c r="J71" s="108" t="s">
        <v>446</v>
      </c>
      <c r="K71" s="112">
        <v>44028</v>
      </c>
      <c r="L71" s="108" t="s">
        <v>383</v>
      </c>
      <c r="M71" s="108" t="s">
        <v>117</v>
      </c>
      <c r="N71" s="108" t="s">
        <v>420</v>
      </c>
      <c r="O71" s="112"/>
      <c r="P71" s="108"/>
      <c r="Q71" s="108" t="s">
        <v>298</v>
      </c>
      <c r="R71" s="108"/>
      <c r="S71" s="108" t="s">
        <v>421</v>
      </c>
      <c r="T71" s="104" t="s">
        <v>371</v>
      </c>
      <c r="U71" s="113" t="s">
        <v>186</v>
      </c>
      <c r="V71" s="127" t="s">
        <v>532</v>
      </c>
      <c r="W71" s="105" t="s">
        <v>571</v>
      </c>
      <c r="X71" s="104" t="s">
        <v>266</v>
      </c>
      <c r="Y71" s="108"/>
      <c r="Z71" s="108"/>
      <c r="AA71" s="108"/>
      <c r="AB71" s="108"/>
      <c r="AC71" s="108" t="s">
        <v>414</v>
      </c>
      <c r="AD71" s="108"/>
      <c r="AE71" s="108"/>
      <c r="AF71" s="108" t="s">
        <v>371</v>
      </c>
      <c r="AG71" s="104" t="s">
        <v>150</v>
      </c>
      <c r="AH71" s="104" t="s">
        <v>574</v>
      </c>
      <c r="AI71" s="108" t="s">
        <v>305</v>
      </c>
      <c r="AJ71" s="108" t="s">
        <v>431</v>
      </c>
      <c r="AK71" s="112">
        <v>44204</v>
      </c>
      <c r="AL71" s="108" t="s">
        <v>340</v>
      </c>
      <c r="AM71" s="108" t="s">
        <v>372</v>
      </c>
      <c r="AN71" s="108"/>
      <c r="AO71" s="104" t="s">
        <v>172</v>
      </c>
      <c r="AP71" s="108"/>
      <c r="AQ71" s="104" t="s">
        <v>868</v>
      </c>
      <c r="AR71" s="108" t="s">
        <v>371</v>
      </c>
      <c r="AS71" s="108" t="s">
        <v>383</v>
      </c>
      <c r="AT71" s="108"/>
      <c r="AU71" s="124" t="s">
        <v>179</v>
      </c>
    </row>
    <row r="72" spans="1:47">
      <c r="A72" s="271"/>
      <c r="B72" s="272"/>
      <c r="C72" s="268">
        <v>68</v>
      </c>
      <c r="D72" s="108" t="s">
        <v>410</v>
      </c>
      <c r="E72" s="108" t="s">
        <v>76</v>
      </c>
      <c r="F72" s="108" t="s">
        <v>432</v>
      </c>
      <c r="G72" s="108">
        <v>2020</v>
      </c>
      <c r="H72" s="108" t="s">
        <v>415</v>
      </c>
      <c r="I72" s="108" t="s">
        <v>401</v>
      </c>
      <c r="J72" s="108" t="s">
        <v>379</v>
      </c>
      <c r="K72" s="112">
        <v>44048</v>
      </c>
      <c r="L72" s="104" t="s">
        <v>72</v>
      </c>
      <c r="M72" s="108"/>
      <c r="N72" s="108"/>
      <c r="O72" s="108"/>
      <c r="P72" s="108"/>
      <c r="Q72" s="108" t="s">
        <v>82</v>
      </c>
      <c r="R72" s="108"/>
      <c r="S72" s="108"/>
      <c r="T72" s="119"/>
      <c r="U72" s="126"/>
      <c r="V72" s="108"/>
      <c r="W72" s="108"/>
      <c r="X72" s="108"/>
      <c r="Y72" s="108"/>
      <c r="Z72" s="108"/>
      <c r="AA72" s="108"/>
      <c r="AB72" s="108"/>
      <c r="AC72" s="104"/>
      <c r="AD72" s="108"/>
      <c r="AE72" s="108"/>
      <c r="AF72" s="104"/>
      <c r="AG72" s="108"/>
      <c r="AH72" s="108"/>
      <c r="AI72" s="108"/>
      <c r="AJ72" s="108" t="s">
        <v>105</v>
      </c>
      <c r="AK72" s="108"/>
      <c r="AL72" s="104"/>
      <c r="AM72" s="104"/>
      <c r="AN72" s="108"/>
      <c r="AO72" s="108"/>
      <c r="AP72" s="108"/>
      <c r="AQ72" s="108"/>
      <c r="AR72" s="108"/>
      <c r="AS72" s="108"/>
      <c r="AT72" s="108"/>
      <c r="AU72" s="124"/>
    </row>
    <row r="73" spans="1:47" ht="82.9" customHeight="1">
      <c r="A73" s="271"/>
      <c r="B73" s="272"/>
      <c r="C73" s="268">
        <v>69</v>
      </c>
      <c r="D73" s="108" t="s">
        <v>410</v>
      </c>
      <c r="E73" s="108" t="s">
        <v>452</v>
      </c>
      <c r="F73" s="108" t="s">
        <v>422</v>
      </c>
      <c r="G73" s="108">
        <v>2020</v>
      </c>
      <c r="H73" s="108" t="s">
        <v>415</v>
      </c>
      <c r="I73" s="108" t="s">
        <v>401</v>
      </c>
      <c r="J73" s="108" t="s">
        <v>386</v>
      </c>
      <c r="K73" s="112">
        <v>44050</v>
      </c>
      <c r="L73" s="108" t="s">
        <v>383</v>
      </c>
      <c r="M73" s="108" t="s">
        <v>127</v>
      </c>
      <c r="N73" s="108" t="s">
        <v>420</v>
      </c>
      <c r="O73" s="112">
        <v>44052</v>
      </c>
      <c r="P73" s="108" t="s">
        <v>72</v>
      </c>
      <c r="Q73" s="108" t="s">
        <v>298</v>
      </c>
      <c r="R73" s="108"/>
      <c r="S73" s="108" t="s">
        <v>421</v>
      </c>
      <c r="T73" s="104" t="s">
        <v>371</v>
      </c>
      <c r="U73" s="113" t="s">
        <v>190</v>
      </c>
      <c r="V73" s="123"/>
      <c r="W73" s="108"/>
      <c r="X73" s="108"/>
      <c r="Y73" s="108"/>
      <c r="Z73" s="108"/>
      <c r="AA73" s="108"/>
      <c r="AB73" s="108"/>
      <c r="AC73" s="108" t="s">
        <v>371</v>
      </c>
      <c r="AD73" s="108" t="s">
        <v>42</v>
      </c>
      <c r="AE73" s="104" t="s">
        <v>543</v>
      </c>
      <c r="AF73" s="108" t="s">
        <v>371</v>
      </c>
      <c r="AG73" s="104" t="s">
        <v>150</v>
      </c>
      <c r="AH73" s="104" t="s">
        <v>597</v>
      </c>
      <c r="AI73" s="108" t="s">
        <v>299</v>
      </c>
      <c r="AJ73" s="108" t="s">
        <v>413</v>
      </c>
      <c r="AK73" s="112">
        <v>44305</v>
      </c>
      <c r="AL73" s="108" t="s">
        <v>449</v>
      </c>
      <c r="AM73" s="108" t="s">
        <v>372</v>
      </c>
      <c r="AN73" s="112">
        <v>44053</v>
      </c>
      <c r="AO73" s="108" t="s">
        <v>383</v>
      </c>
      <c r="AP73" s="104" t="s">
        <v>98</v>
      </c>
      <c r="AQ73" s="104"/>
      <c r="AR73" s="108"/>
      <c r="AS73" s="108"/>
      <c r="AT73" s="108"/>
      <c r="AU73" s="124"/>
    </row>
    <row r="74" spans="1:47">
      <c r="A74" s="271"/>
      <c r="B74" s="272"/>
      <c r="C74" s="268">
        <v>70</v>
      </c>
      <c r="D74" s="108" t="s">
        <v>410</v>
      </c>
      <c r="E74" s="108" t="s">
        <v>76</v>
      </c>
      <c r="F74" s="108" t="s">
        <v>368</v>
      </c>
      <c r="G74" s="108">
        <v>2020</v>
      </c>
      <c r="H74" s="108" t="s">
        <v>443</v>
      </c>
      <c r="I74" s="108" t="s">
        <v>350</v>
      </c>
      <c r="J74" s="108" t="s">
        <v>398</v>
      </c>
      <c r="K74" s="112">
        <v>44068</v>
      </c>
      <c r="L74" s="104" t="s">
        <v>72</v>
      </c>
      <c r="M74" s="108" t="s">
        <v>124</v>
      </c>
      <c r="N74" s="108" t="s">
        <v>441</v>
      </c>
      <c r="O74" s="112">
        <v>44068</v>
      </c>
      <c r="P74" s="108" t="s">
        <v>72</v>
      </c>
      <c r="Q74" s="108" t="s">
        <v>23</v>
      </c>
      <c r="R74" s="121"/>
      <c r="S74" s="108"/>
      <c r="T74" s="119"/>
      <c r="U74" s="113"/>
      <c r="V74" s="108"/>
      <c r="W74" s="108"/>
      <c r="X74" s="108"/>
      <c r="Y74" s="108"/>
      <c r="Z74" s="108"/>
      <c r="AA74" s="108"/>
      <c r="AB74" s="108"/>
      <c r="AC74" s="104"/>
      <c r="AD74" s="108"/>
      <c r="AE74" s="108"/>
      <c r="AF74" s="104"/>
      <c r="AG74" s="108"/>
      <c r="AH74" s="108"/>
      <c r="AI74" s="108"/>
      <c r="AJ74" s="108"/>
      <c r="AK74" s="108"/>
      <c r="AL74" s="104"/>
      <c r="AM74" s="104"/>
      <c r="AN74" s="108"/>
      <c r="AO74" s="108"/>
      <c r="AP74" s="108"/>
      <c r="AQ74" s="108"/>
      <c r="AR74" s="108"/>
      <c r="AS74" s="108"/>
      <c r="AT74" s="108"/>
      <c r="AU74" s="124"/>
    </row>
    <row r="75" spans="1:47" ht="29">
      <c r="A75" s="271"/>
      <c r="B75" s="272"/>
      <c r="C75" s="268">
        <v>71</v>
      </c>
      <c r="D75" s="108" t="s">
        <v>410</v>
      </c>
      <c r="E75" s="108" t="s">
        <v>427</v>
      </c>
      <c r="F75" s="108" t="s">
        <v>382</v>
      </c>
      <c r="G75" s="108">
        <v>2020</v>
      </c>
      <c r="H75" s="108" t="s">
        <v>415</v>
      </c>
      <c r="I75" s="108" t="s">
        <v>401</v>
      </c>
      <c r="J75" s="108" t="s">
        <v>94</v>
      </c>
      <c r="K75" s="112">
        <v>44053</v>
      </c>
      <c r="L75" s="108" t="s">
        <v>383</v>
      </c>
      <c r="M75" s="108" t="s">
        <v>127</v>
      </c>
      <c r="N75" s="108" t="s">
        <v>420</v>
      </c>
      <c r="O75" s="112">
        <v>44083</v>
      </c>
      <c r="P75" s="108" t="s">
        <v>72</v>
      </c>
      <c r="Q75" s="108" t="s">
        <v>82</v>
      </c>
      <c r="R75" s="108"/>
      <c r="S75" s="108"/>
      <c r="T75" s="119"/>
      <c r="U75" s="126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 t="s">
        <v>105</v>
      </c>
      <c r="AK75" s="112"/>
      <c r="AL75" s="105"/>
      <c r="AM75" s="108"/>
      <c r="AN75" s="108"/>
      <c r="AO75" s="108"/>
      <c r="AP75" s="108"/>
      <c r="AQ75" s="108"/>
      <c r="AR75" s="108" t="s">
        <v>371</v>
      </c>
      <c r="AS75" s="108" t="s">
        <v>383</v>
      </c>
      <c r="AT75" s="108"/>
      <c r="AU75" s="111" t="s">
        <v>219</v>
      </c>
    </row>
    <row r="76" spans="1:47" ht="64.900000000000006" customHeight="1">
      <c r="A76" s="271"/>
      <c r="B76" s="272"/>
      <c r="C76" s="268">
        <v>72</v>
      </c>
      <c r="D76" s="108" t="s">
        <v>410</v>
      </c>
      <c r="E76" s="108" t="s">
        <v>402</v>
      </c>
      <c r="F76" s="108" t="s">
        <v>385</v>
      </c>
      <c r="G76" s="108">
        <v>2020</v>
      </c>
      <c r="H76" s="108" t="s">
        <v>415</v>
      </c>
      <c r="I76" s="108" t="s">
        <v>401</v>
      </c>
      <c r="J76" s="108" t="s">
        <v>430</v>
      </c>
      <c r="K76" s="112">
        <v>44099</v>
      </c>
      <c r="L76" s="108" t="s">
        <v>383</v>
      </c>
      <c r="M76" s="108"/>
      <c r="N76" s="108"/>
      <c r="O76" s="108"/>
      <c r="P76" s="108"/>
      <c r="Q76" s="108" t="s">
        <v>40</v>
      </c>
      <c r="R76" s="108"/>
      <c r="S76" s="108" t="s">
        <v>421</v>
      </c>
      <c r="T76" s="104" t="s">
        <v>371</v>
      </c>
      <c r="U76" s="113" t="s">
        <v>188</v>
      </c>
      <c r="V76" s="108"/>
      <c r="W76" s="108"/>
      <c r="X76" s="108"/>
      <c r="Y76" s="108"/>
      <c r="Z76" s="108"/>
      <c r="AA76" s="108"/>
      <c r="AB76" s="108"/>
      <c r="AC76" s="108" t="s">
        <v>371</v>
      </c>
      <c r="AD76" s="108" t="s">
        <v>383</v>
      </c>
      <c r="AE76" s="112">
        <v>44064</v>
      </c>
      <c r="AF76" s="108" t="s">
        <v>414</v>
      </c>
      <c r="AG76" s="123"/>
      <c r="AH76" s="108"/>
      <c r="AI76" s="108"/>
      <c r="AJ76" s="108"/>
      <c r="AK76" s="108"/>
      <c r="AL76" s="108"/>
      <c r="AM76" s="108" t="s">
        <v>372</v>
      </c>
      <c r="AN76" s="112">
        <v>44062</v>
      </c>
      <c r="AO76" s="108" t="s">
        <v>383</v>
      </c>
      <c r="AP76" s="104" t="s">
        <v>56</v>
      </c>
      <c r="AQ76" s="104"/>
      <c r="AR76" s="108"/>
      <c r="AS76" s="108"/>
      <c r="AT76" s="108"/>
      <c r="AU76" s="124"/>
    </row>
    <row r="77" spans="1:47" ht="58">
      <c r="A77" s="271"/>
      <c r="B77" s="272"/>
      <c r="C77" s="268">
        <v>73</v>
      </c>
      <c r="D77" s="108" t="s">
        <v>410</v>
      </c>
      <c r="E77" s="108" t="s">
        <v>377</v>
      </c>
      <c r="F77" s="108" t="s">
        <v>390</v>
      </c>
      <c r="G77" s="108">
        <v>2020</v>
      </c>
      <c r="H77" s="108" t="s">
        <v>415</v>
      </c>
      <c r="I77" s="108" t="s">
        <v>401</v>
      </c>
      <c r="J77" s="108" t="s">
        <v>100</v>
      </c>
      <c r="K77" s="112">
        <v>44110</v>
      </c>
      <c r="L77" s="108" t="s">
        <v>383</v>
      </c>
      <c r="M77" s="108" t="s">
        <v>334</v>
      </c>
      <c r="N77" s="108" t="s">
        <v>420</v>
      </c>
      <c r="O77" s="112">
        <v>44111</v>
      </c>
      <c r="P77" s="108" t="s">
        <v>72</v>
      </c>
      <c r="Q77" s="108" t="s">
        <v>82</v>
      </c>
      <c r="R77" s="108"/>
      <c r="S77" s="108" t="s">
        <v>421</v>
      </c>
      <c r="T77" s="108" t="s">
        <v>414</v>
      </c>
      <c r="U77" s="113" t="s">
        <v>2</v>
      </c>
      <c r="V77" s="127" t="s">
        <v>583</v>
      </c>
      <c r="W77" s="108"/>
      <c r="X77" s="104" t="s">
        <v>286</v>
      </c>
      <c r="Y77" s="108"/>
      <c r="Z77" s="108"/>
      <c r="AA77" s="108"/>
      <c r="AB77" s="108"/>
      <c r="AC77" s="108" t="s">
        <v>371</v>
      </c>
      <c r="AD77" s="108" t="s">
        <v>383</v>
      </c>
      <c r="AE77" s="104" t="s">
        <v>37</v>
      </c>
      <c r="AF77" s="108" t="s">
        <v>371</v>
      </c>
      <c r="AG77" s="104" t="s">
        <v>177</v>
      </c>
      <c r="AH77" s="104" t="s">
        <v>228</v>
      </c>
      <c r="AI77" s="108" t="s">
        <v>304</v>
      </c>
      <c r="AJ77" s="108" t="s">
        <v>431</v>
      </c>
      <c r="AK77" s="112">
        <v>44721</v>
      </c>
      <c r="AL77" s="108" t="s">
        <v>444</v>
      </c>
      <c r="AM77" s="108" t="s">
        <v>372</v>
      </c>
      <c r="AN77" s="112">
        <v>44112</v>
      </c>
      <c r="AO77" s="108" t="s">
        <v>383</v>
      </c>
      <c r="AP77" s="104" t="s">
        <v>114</v>
      </c>
      <c r="AQ77" s="104" t="s">
        <v>476</v>
      </c>
      <c r="AR77" s="108" t="s">
        <v>371</v>
      </c>
      <c r="AS77" s="108" t="s">
        <v>383</v>
      </c>
      <c r="AT77" s="108"/>
      <c r="AU77" s="111" t="s">
        <v>212</v>
      </c>
    </row>
    <row r="78" spans="1:47" ht="101.5">
      <c r="A78" s="271"/>
      <c r="B78" s="272"/>
      <c r="C78" s="268">
        <v>74</v>
      </c>
      <c r="D78" s="108" t="s">
        <v>410</v>
      </c>
      <c r="E78" s="108" t="s">
        <v>433</v>
      </c>
      <c r="F78" s="108" t="s">
        <v>418</v>
      </c>
      <c r="G78" s="108">
        <v>2020</v>
      </c>
      <c r="H78" s="108" t="s">
        <v>415</v>
      </c>
      <c r="I78" s="108" t="s">
        <v>401</v>
      </c>
      <c r="J78" s="108" t="s">
        <v>71</v>
      </c>
      <c r="K78" s="112">
        <v>44117</v>
      </c>
      <c r="L78" s="108" t="s">
        <v>383</v>
      </c>
      <c r="M78" s="108" t="s">
        <v>116</v>
      </c>
      <c r="N78" s="108" t="s">
        <v>420</v>
      </c>
      <c r="O78" s="108"/>
      <c r="P78" s="108"/>
      <c r="Q78" s="108" t="s">
        <v>82</v>
      </c>
      <c r="R78" s="108"/>
      <c r="S78" s="108" t="s">
        <v>421</v>
      </c>
      <c r="T78" s="108" t="s">
        <v>414</v>
      </c>
      <c r="U78" s="113" t="s">
        <v>6</v>
      </c>
      <c r="V78" s="123"/>
      <c r="W78" s="112">
        <v>44117</v>
      </c>
      <c r="X78" s="108" t="s">
        <v>108</v>
      </c>
      <c r="Y78" s="108"/>
      <c r="Z78" s="108"/>
      <c r="AA78" s="108"/>
      <c r="AB78" s="108"/>
      <c r="AC78" s="108"/>
      <c r="AD78" s="114"/>
      <c r="AE78" s="114"/>
      <c r="AF78" s="104"/>
      <c r="AG78" s="104"/>
      <c r="AH78" s="115"/>
      <c r="AI78" s="108" t="s">
        <v>312</v>
      </c>
      <c r="AJ78" s="108" t="s">
        <v>413</v>
      </c>
      <c r="AK78" s="112">
        <v>44312</v>
      </c>
      <c r="AL78" s="108" t="s">
        <v>126</v>
      </c>
      <c r="AM78" s="115"/>
      <c r="AN78" s="114"/>
      <c r="AO78" s="114"/>
      <c r="AP78" s="114"/>
      <c r="AQ78" s="115"/>
      <c r="AR78" s="108" t="s">
        <v>371</v>
      </c>
      <c r="AS78" s="108" t="s">
        <v>383</v>
      </c>
      <c r="AT78" s="108"/>
      <c r="AU78" s="111" t="s">
        <v>611</v>
      </c>
    </row>
    <row r="79" spans="1:47" ht="43.5">
      <c r="A79" s="271"/>
      <c r="B79" s="272"/>
      <c r="C79" s="268">
        <v>75</v>
      </c>
      <c r="D79" s="108" t="s">
        <v>410</v>
      </c>
      <c r="E79" s="108" t="s">
        <v>445</v>
      </c>
      <c r="F79" s="108" t="s">
        <v>353</v>
      </c>
      <c r="G79" s="108">
        <v>2020</v>
      </c>
      <c r="H79" s="108" t="s">
        <v>415</v>
      </c>
      <c r="I79" s="108" t="s">
        <v>401</v>
      </c>
      <c r="J79" s="108" t="s">
        <v>399</v>
      </c>
      <c r="K79" s="112">
        <v>44158</v>
      </c>
      <c r="L79" s="108" t="s">
        <v>383</v>
      </c>
      <c r="M79" s="108" t="s">
        <v>127</v>
      </c>
      <c r="N79" s="108" t="s">
        <v>420</v>
      </c>
      <c r="O79" s="108"/>
      <c r="P79" s="108"/>
      <c r="Q79" s="108" t="s">
        <v>82</v>
      </c>
      <c r="R79" s="108"/>
      <c r="S79" s="108"/>
      <c r="T79" s="119"/>
      <c r="U79" s="126"/>
      <c r="V79" s="108"/>
      <c r="W79" s="112">
        <v>44158</v>
      </c>
      <c r="X79" s="104" t="s">
        <v>255</v>
      </c>
      <c r="Y79" s="108"/>
      <c r="Z79" s="108"/>
      <c r="AA79" s="108"/>
      <c r="AB79" s="108"/>
      <c r="AC79" s="104"/>
      <c r="AD79" s="108"/>
      <c r="AE79" s="108"/>
      <c r="AF79" s="104"/>
      <c r="AG79" s="108"/>
      <c r="AH79" s="108"/>
      <c r="AI79" s="108"/>
      <c r="AJ79" s="108" t="s">
        <v>105</v>
      </c>
      <c r="AK79" s="108"/>
      <c r="AL79" s="104"/>
      <c r="AM79" s="115"/>
      <c r="AN79" s="134"/>
      <c r="AO79" s="108"/>
      <c r="AP79" s="108"/>
      <c r="AQ79" s="108"/>
      <c r="AR79" s="108" t="s">
        <v>371</v>
      </c>
      <c r="AS79" s="108" t="s">
        <v>383</v>
      </c>
      <c r="AT79" s="108"/>
      <c r="AU79" s="111" t="s">
        <v>213</v>
      </c>
    </row>
    <row r="80" spans="1:47" ht="29">
      <c r="A80" s="271"/>
      <c r="B80" s="272"/>
      <c r="C80" s="268">
        <v>76</v>
      </c>
      <c r="D80" s="108" t="s">
        <v>410</v>
      </c>
      <c r="E80" s="108" t="s">
        <v>76</v>
      </c>
      <c r="F80" s="108" t="s">
        <v>432</v>
      </c>
      <c r="G80" s="108">
        <v>2020</v>
      </c>
      <c r="H80" s="108" t="s">
        <v>443</v>
      </c>
      <c r="I80" s="108" t="s">
        <v>401</v>
      </c>
      <c r="J80" s="108" t="s">
        <v>453</v>
      </c>
      <c r="K80" s="112">
        <v>44154</v>
      </c>
      <c r="L80" s="108" t="s">
        <v>383</v>
      </c>
      <c r="M80" s="108" t="s">
        <v>127</v>
      </c>
      <c r="N80" s="108" t="s">
        <v>420</v>
      </c>
      <c r="O80" s="112">
        <v>44154</v>
      </c>
      <c r="P80" s="108" t="s">
        <v>72</v>
      </c>
      <c r="Q80" s="108" t="s">
        <v>30</v>
      </c>
      <c r="R80" s="121"/>
      <c r="S80" s="108"/>
      <c r="T80" s="119"/>
      <c r="U80" s="113"/>
      <c r="V80" s="108"/>
      <c r="W80" s="112">
        <v>44154</v>
      </c>
      <c r="X80" s="104" t="s">
        <v>281</v>
      </c>
      <c r="Y80" s="108"/>
      <c r="Z80" s="108"/>
      <c r="AA80" s="108"/>
      <c r="AB80" s="108"/>
      <c r="AC80" s="104"/>
      <c r="AD80" s="108"/>
      <c r="AE80" s="108"/>
      <c r="AF80" s="104"/>
      <c r="AG80" s="108"/>
      <c r="AH80" s="108"/>
      <c r="AI80" s="108"/>
      <c r="AJ80" s="108"/>
      <c r="AK80" s="112"/>
      <c r="AL80" s="104"/>
      <c r="AM80" s="104"/>
      <c r="AN80" s="108"/>
      <c r="AO80" s="108"/>
      <c r="AP80" s="108"/>
      <c r="AQ80" s="108"/>
      <c r="AR80" s="108" t="s">
        <v>371</v>
      </c>
      <c r="AS80" s="108" t="s">
        <v>383</v>
      </c>
      <c r="AT80" s="108"/>
      <c r="AU80" s="111" t="s">
        <v>19</v>
      </c>
    </row>
    <row r="81" spans="1:47" ht="29">
      <c r="A81" s="271"/>
      <c r="B81" s="272"/>
      <c r="C81" s="268">
        <v>77</v>
      </c>
      <c r="D81" s="108" t="s">
        <v>410</v>
      </c>
      <c r="E81" s="108" t="s">
        <v>460</v>
      </c>
      <c r="F81" s="108" t="s">
        <v>397</v>
      </c>
      <c r="G81" s="108">
        <v>2021</v>
      </c>
      <c r="H81" s="108" t="s">
        <v>443</v>
      </c>
      <c r="I81" s="108" t="s">
        <v>401</v>
      </c>
      <c r="J81" s="108" t="s">
        <v>97</v>
      </c>
      <c r="K81" s="112">
        <v>44293</v>
      </c>
      <c r="L81" s="108" t="s">
        <v>383</v>
      </c>
      <c r="M81" s="112" t="s">
        <v>148</v>
      </c>
      <c r="N81" s="108" t="s">
        <v>420</v>
      </c>
      <c r="O81" s="112">
        <v>44293</v>
      </c>
      <c r="P81" s="108" t="s">
        <v>72</v>
      </c>
      <c r="Q81" s="108" t="s">
        <v>82</v>
      </c>
      <c r="R81" s="108"/>
      <c r="S81" s="108" t="s">
        <v>421</v>
      </c>
      <c r="T81" s="108" t="s">
        <v>371</v>
      </c>
      <c r="U81" s="113" t="s">
        <v>588</v>
      </c>
      <c r="V81" s="108"/>
      <c r="W81" s="112">
        <v>44298</v>
      </c>
      <c r="X81" s="104" t="s">
        <v>272</v>
      </c>
      <c r="Y81" s="108"/>
      <c r="Z81" s="108"/>
      <c r="AA81" s="108"/>
      <c r="AB81" s="108"/>
      <c r="AC81" s="108"/>
      <c r="AD81" s="114"/>
      <c r="AE81" s="114"/>
      <c r="AF81" s="104"/>
      <c r="AG81" s="104"/>
      <c r="AH81" s="115"/>
      <c r="AI81" s="108"/>
      <c r="AJ81" s="108" t="s">
        <v>413</v>
      </c>
      <c r="AK81" s="112">
        <v>44327</v>
      </c>
      <c r="AL81" s="108" t="s">
        <v>449</v>
      </c>
      <c r="AM81" s="108" t="s">
        <v>372</v>
      </c>
      <c r="AN81" s="135">
        <v>44305</v>
      </c>
      <c r="AO81" s="114" t="s">
        <v>383</v>
      </c>
      <c r="AP81" s="114" t="s">
        <v>712</v>
      </c>
      <c r="AQ81" s="115"/>
      <c r="AR81" s="108" t="s">
        <v>371</v>
      </c>
      <c r="AS81" s="108" t="s">
        <v>383</v>
      </c>
      <c r="AT81" s="108"/>
      <c r="AU81" s="124" t="s">
        <v>16</v>
      </c>
    </row>
    <row r="82" spans="1:47" ht="43.5">
      <c r="A82" s="271"/>
      <c r="B82" s="272"/>
      <c r="C82" s="268">
        <v>78</v>
      </c>
      <c r="D82" s="108" t="s">
        <v>410</v>
      </c>
      <c r="E82" s="108" t="s">
        <v>409</v>
      </c>
      <c r="F82" s="108" t="s">
        <v>364</v>
      </c>
      <c r="G82" s="108">
        <v>2021</v>
      </c>
      <c r="H82" s="108" t="s">
        <v>443</v>
      </c>
      <c r="I82" s="108" t="s">
        <v>401</v>
      </c>
      <c r="J82" s="108" t="s">
        <v>348</v>
      </c>
      <c r="K82" s="112">
        <v>44309</v>
      </c>
      <c r="L82" s="108" t="s">
        <v>383</v>
      </c>
      <c r="M82" s="108" t="s">
        <v>117</v>
      </c>
      <c r="N82" s="108" t="s">
        <v>420</v>
      </c>
      <c r="O82" s="108"/>
      <c r="P82" s="108" t="s">
        <v>72</v>
      </c>
      <c r="Q82" s="108" t="s">
        <v>31</v>
      </c>
      <c r="R82" s="121"/>
      <c r="S82" s="108"/>
      <c r="T82" s="119"/>
      <c r="U82" s="113"/>
      <c r="V82" s="108"/>
      <c r="W82" s="108"/>
      <c r="X82" s="104" t="s">
        <v>175</v>
      </c>
      <c r="Y82" s="108"/>
      <c r="Z82" s="108"/>
      <c r="AA82" s="108"/>
      <c r="AB82" s="108"/>
      <c r="AC82" s="108"/>
      <c r="AD82" s="108"/>
      <c r="AE82" s="108"/>
      <c r="AF82" s="108" t="s">
        <v>414</v>
      </c>
      <c r="AG82" s="108"/>
      <c r="AH82" s="108"/>
      <c r="AI82" s="136"/>
      <c r="AJ82" s="108"/>
      <c r="AK82" s="137"/>
      <c r="AL82" s="104" t="s">
        <v>713</v>
      </c>
      <c r="AM82" s="108" t="s">
        <v>372</v>
      </c>
      <c r="AN82" s="112">
        <v>44309</v>
      </c>
      <c r="AO82" s="108" t="s">
        <v>383</v>
      </c>
      <c r="AP82" s="104" t="s">
        <v>333</v>
      </c>
      <c r="AQ82" s="104" t="s">
        <v>493</v>
      </c>
      <c r="AR82" s="108" t="s">
        <v>371</v>
      </c>
      <c r="AS82" s="108" t="s">
        <v>383</v>
      </c>
      <c r="AT82" s="108"/>
      <c r="AU82" s="111" t="s">
        <v>512</v>
      </c>
    </row>
    <row r="83" spans="1:47" ht="64.900000000000006" customHeight="1">
      <c r="A83" s="271"/>
      <c r="B83" s="272"/>
      <c r="C83" s="268">
        <v>79</v>
      </c>
      <c r="D83" s="108" t="s">
        <v>410</v>
      </c>
      <c r="E83" s="108" t="s">
        <v>400</v>
      </c>
      <c r="F83" s="108" t="s">
        <v>44</v>
      </c>
      <c r="G83" s="108">
        <v>2021</v>
      </c>
      <c r="H83" s="108" t="s">
        <v>415</v>
      </c>
      <c r="I83" s="108" t="s">
        <v>401</v>
      </c>
      <c r="J83" s="108" t="s">
        <v>93</v>
      </c>
      <c r="K83" s="112">
        <v>44320</v>
      </c>
      <c r="L83" s="108" t="s">
        <v>383</v>
      </c>
      <c r="M83" s="108" t="s">
        <v>151</v>
      </c>
      <c r="N83" s="108" t="s">
        <v>420</v>
      </c>
      <c r="O83" s="112">
        <v>44323</v>
      </c>
      <c r="P83" s="108" t="s">
        <v>72</v>
      </c>
      <c r="Q83" s="108" t="s">
        <v>82</v>
      </c>
      <c r="R83" s="108"/>
      <c r="S83" s="108" t="s">
        <v>421</v>
      </c>
      <c r="T83" s="108" t="s">
        <v>414</v>
      </c>
      <c r="U83" s="113" t="s">
        <v>1</v>
      </c>
      <c r="V83" s="127" t="s">
        <v>225</v>
      </c>
      <c r="W83" s="104" t="s">
        <v>530</v>
      </c>
      <c r="X83" s="104" t="s">
        <v>243</v>
      </c>
      <c r="Y83" s="108"/>
      <c r="Z83" s="108"/>
      <c r="AA83" s="108"/>
      <c r="AB83" s="108"/>
      <c r="AC83" s="108" t="s">
        <v>414</v>
      </c>
      <c r="AD83" s="108"/>
      <c r="AE83" s="108"/>
      <c r="AF83" s="108" t="s">
        <v>371</v>
      </c>
      <c r="AG83" s="108" t="s">
        <v>72</v>
      </c>
      <c r="AH83" s="104" t="s">
        <v>579</v>
      </c>
      <c r="AI83" s="104" t="s">
        <v>553</v>
      </c>
      <c r="AJ83" s="104" t="s">
        <v>431</v>
      </c>
      <c r="AK83" s="104" t="s">
        <v>555</v>
      </c>
      <c r="AL83" s="104" t="s">
        <v>157</v>
      </c>
      <c r="AM83" s="108" t="s">
        <v>372</v>
      </c>
      <c r="AN83" s="112">
        <v>44320</v>
      </c>
      <c r="AO83" s="108" t="s">
        <v>383</v>
      </c>
      <c r="AP83" s="108" t="s">
        <v>714</v>
      </c>
      <c r="AQ83" s="108"/>
      <c r="AR83" s="108" t="s">
        <v>371</v>
      </c>
      <c r="AS83" s="108" t="s">
        <v>383</v>
      </c>
      <c r="AT83" s="108"/>
      <c r="AU83" s="111" t="s">
        <v>507</v>
      </c>
    </row>
    <row r="84" spans="1:47" ht="29">
      <c r="A84" s="271"/>
      <c r="B84" s="272"/>
      <c r="C84" s="268">
        <v>80</v>
      </c>
      <c r="D84" s="108" t="s">
        <v>410</v>
      </c>
      <c r="E84" s="108" t="s">
        <v>354</v>
      </c>
      <c r="F84" s="108" t="s">
        <v>407</v>
      </c>
      <c r="G84" s="108">
        <v>2021</v>
      </c>
      <c r="H84" s="108" t="s">
        <v>443</v>
      </c>
      <c r="I84" s="108" t="s">
        <v>350</v>
      </c>
      <c r="J84" s="108" t="s">
        <v>78</v>
      </c>
      <c r="K84" s="112">
        <v>44319</v>
      </c>
      <c r="L84" s="108" t="s">
        <v>383</v>
      </c>
      <c r="M84" s="108" t="s">
        <v>116</v>
      </c>
      <c r="N84" s="108" t="s">
        <v>420</v>
      </c>
      <c r="O84" s="112">
        <v>44320</v>
      </c>
      <c r="P84" s="108" t="s">
        <v>72</v>
      </c>
      <c r="Q84" s="108" t="s">
        <v>329</v>
      </c>
      <c r="R84" s="108"/>
      <c r="S84" s="108" t="s">
        <v>421</v>
      </c>
      <c r="T84" s="108" t="s">
        <v>414</v>
      </c>
      <c r="U84" s="113" t="s">
        <v>469</v>
      </c>
      <c r="V84" s="108"/>
      <c r="W84" s="112">
        <v>44319</v>
      </c>
      <c r="X84" s="104" t="s">
        <v>158</v>
      </c>
      <c r="Y84" s="108"/>
      <c r="Z84" s="108"/>
      <c r="AA84" s="108"/>
      <c r="AB84" s="108"/>
      <c r="AC84" s="108" t="s">
        <v>414</v>
      </c>
      <c r="AD84" s="108"/>
      <c r="AE84" s="108"/>
      <c r="AF84" s="108" t="s">
        <v>414</v>
      </c>
      <c r="AG84" s="108"/>
      <c r="AH84" s="108"/>
      <c r="AI84" s="108"/>
      <c r="AJ84" s="108" t="s">
        <v>431</v>
      </c>
      <c r="AK84" s="112">
        <v>44372</v>
      </c>
      <c r="AL84" s="108" t="s">
        <v>444</v>
      </c>
      <c r="AM84" s="108" t="s">
        <v>372</v>
      </c>
      <c r="AN84" s="112">
        <v>44319</v>
      </c>
      <c r="AO84" s="108" t="s">
        <v>383</v>
      </c>
      <c r="AP84" s="127" t="s">
        <v>153</v>
      </c>
      <c r="AQ84" s="104" t="s">
        <v>603</v>
      </c>
      <c r="AR84" s="108" t="s">
        <v>371</v>
      </c>
      <c r="AS84" s="108" t="s">
        <v>383</v>
      </c>
      <c r="AT84" s="108"/>
      <c r="AU84" s="111" t="s">
        <v>218</v>
      </c>
    </row>
    <row r="85" spans="1:47" ht="43.5">
      <c r="A85" s="271"/>
      <c r="B85" s="272"/>
      <c r="C85" s="268">
        <v>81</v>
      </c>
      <c r="D85" s="108" t="s">
        <v>410</v>
      </c>
      <c r="E85" s="108" t="s">
        <v>452</v>
      </c>
      <c r="F85" s="108" t="s">
        <v>422</v>
      </c>
      <c r="G85" s="108">
        <v>2021</v>
      </c>
      <c r="H85" s="108" t="s">
        <v>415</v>
      </c>
      <c r="I85" s="108" t="s">
        <v>350</v>
      </c>
      <c r="J85" s="108" t="s">
        <v>391</v>
      </c>
      <c r="K85" s="112">
        <v>44370</v>
      </c>
      <c r="L85" s="108" t="s">
        <v>383</v>
      </c>
      <c r="M85" s="108" t="s">
        <v>127</v>
      </c>
      <c r="N85" s="108" t="s">
        <v>420</v>
      </c>
      <c r="O85" s="112">
        <v>44371</v>
      </c>
      <c r="P85" s="108" t="s">
        <v>72</v>
      </c>
      <c r="Q85" s="108" t="s">
        <v>82</v>
      </c>
      <c r="R85" s="108"/>
      <c r="S85" s="108"/>
      <c r="T85" s="119"/>
      <c r="U85" s="126"/>
      <c r="V85" s="108"/>
      <c r="W85" s="112">
        <v>44371</v>
      </c>
      <c r="X85" s="104" t="s">
        <v>165</v>
      </c>
      <c r="Y85" s="108" t="s">
        <v>371</v>
      </c>
      <c r="Z85" s="108" t="s">
        <v>72</v>
      </c>
      <c r="AA85" s="112">
        <v>44372</v>
      </c>
      <c r="AB85" s="108" t="s">
        <v>120</v>
      </c>
      <c r="AC85" s="108" t="s">
        <v>414</v>
      </c>
      <c r="AD85" s="108"/>
      <c r="AE85" s="108"/>
      <c r="AF85" s="108" t="s">
        <v>414</v>
      </c>
      <c r="AG85" s="108"/>
      <c r="AH85" s="108"/>
      <c r="AI85" s="136"/>
      <c r="AJ85" s="108" t="s">
        <v>105</v>
      </c>
      <c r="AK85" s="137"/>
      <c r="AL85" s="104"/>
      <c r="AM85" s="108" t="s">
        <v>372</v>
      </c>
      <c r="AN85" s="112">
        <v>44371</v>
      </c>
      <c r="AO85" s="108" t="s">
        <v>381</v>
      </c>
      <c r="AP85" s="108" t="s">
        <v>98</v>
      </c>
      <c r="AQ85" s="104" t="s">
        <v>604</v>
      </c>
      <c r="AR85" s="108"/>
      <c r="AS85" s="108"/>
      <c r="AT85" s="108"/>
      <c r="AU85" s="124" t="s">
        <v>36</v>
      </c>
    </row>
    <row r="86" spans="1:47" ht="29">
      <c r="A86" s="271"/>
      <c r="B86" s="272"/>
      <c r="C86" s="268">
        <v>82</v>
      </c>
      <c r="D86" s="108" t="s">
        <v>410</v>
      </c>
      <c r="E86" s="108" t="s">
        <v>445</v>
      </c>
      <c r="F86" s="108" t="s">
        <v>353</v>
      </c>
      <c r="G86" s="108">
        <v>2021</v>
      </c>
      <c r="H86" s="108" t="s">
        <v>415</v>
      </c>
      <c r="I86" s="108" t="s">
        <v>401</v>
      </c>
      <c r="J86" s="108" t="s">
        <v>373</v>
      </c>
      <c r="K86" s="112">
        <v>44382</v>
      </c>
      <c r="L86" s="108" t="s">
        <v>383</v>
      </c>
      <c r="M86" s="108" t="s">
        <v>127</v>
      </c>
      <c r="N86" s="108" t="s">
        <v>420</v>
      </c>
      <c r="O86" s="112">
        <v>44389</v>
      </c>
      <c r="P86" s="108" t="s">
        <v>72</v>
      </c>
      <c r="Q86" s="108" t="s">
        <v>82</v>
      </c>
      <c r="R86" s="108"/>
      <c r="S86" s="108"/>
      <c r="T86" s="119"/>
      <c r="U86" s="126"/>
      <c r="V86" s="108"/>
      <c r="W86" s="108"/>
      <c r="X86" s="104" t="s">
        <v>247</v>
      </c>
      <c r="Y86" s="108"/>
      <c r="Z86" s="108"/>
      <c r="AA86" s="108"/>
      <c r="AB86" s="108"/>
      <c r="AC86" s="104"/>
      <c r="AD86" s="108" t="s">
        <v>412</v>
      </c>
      <c r="AE86" s="108" t="s">
        <v>412</v>
      </c>
      <c r="AF86" s="104"/>
      <c r="AG86" s="108" t="s">
        <v>412</v>
      </c>
      <c r="AH86" s="108" t="s">
        <v>412</v>
      </c>
      <c r="AI86" s="136"/>
      <c r="AJ86" s="108" t="s">
        <v>105</v>
      </c>
      <c r="AK86" s="136"/>
      <c r="AL86" s="104"/>
      <c r="AM86" s="108" t="s">
        <v>372</v>
      </c>
      <c r="AN86" s="112">
        <v>44382</v>
      </c>
      <c r="AO86" s="108" t="s">
        <v>383</v>
      </c>
      <c r="AP86" s="108" t="s">
        <v>333</v>
      </c>
      <c r="AQ86" s="108"/>
      <c r="AR86" s="108" t="s">
        <v>371</v>
      </c>
      <c r="AS86" s="108" t="s">
        <v>383</v>
      </c>
      <c r="AT86" s="108"/>
      <c r="AU86" s="111" t="s">
        <v>24</v>
      </c>
    </row>
    <row r="87" spans="1:47" ht="58">
      <c r="A87" s="271"/>
      <c r="B87" s="272"/>
      <c r="C87" s="268">
        <v>83</v>
      </c>
      <c r="D87" s="108" t="s">
        <v>410</v>
      </c>
      <c r="E87" s="108" t="s">
        <v>409</v>
      </c>
      <c r="F87" s="108" t="s">
        <v>364</v>
      </c>
      <c r="G87" s="108">
        <v>2021</v>
      </c>
      <c r="H87" s="108" t="s">
        <v>415</v>
      </c>
      <c r="I87" s="108" t="s">
        <v>464</v>
      </c>
      <c r="J87" s="108" t="s">
        <v>352</v>
      </c>
      <c r="K87" s="112">
        <v>44449</v>
      </c>
      <c r="L87" s="104" t="s">
        <v>166</v>
      </c>
      <c r="M87" s="108" t="s">
        <v>148</v>
      </c>
      <c r="N87" s="108" t="s">
        <v>325</v>
      </c>
      <c r="O87" s="112">
        <v>44449</v>
      </c>
      <c r="P87" s="108" t="s">
        <v>72</v>
      </c>
      <c r="Q87" s="108" t="s">
        <v>298</v>
      </c>
      <c r="R87" s="108"/>
      <c r="S87" s="108" t="s">
        <v>421</v>
      </c>
      <c r="T87" s="108" t="s">
        <v>371</v>
      </c>
      <c r="U87" s="126" t="s">
        <v>546</v>
      </c>
      <c r="V87" s="104" t="s">
        <v>605</v>
      </c>
      <c r="W87" s="108"/>
      <c r="X87" s="104" t="s">
        <v>161</v>
      </c>
      <c r="Y87" s="108" t="s">
        <v>371</v>
      </c>
      <c r="Z87" s="108" t="s">
        <v>72</v>
      </c>
      <c r="AA87" s="108"/>
      <c r="AB87" s="104" t="s">
        <v>21</v>
      </c>
      <c r="AC87" s="108" t="s">
        <v>371</v>
      </c>
      <c r="AD87" s="108" t="s">
        <v>436</v>
      </c>
      <c r="AE87" s="104" t="s">
        <v>26</v>
      </c>
      <c r="AF87" s="108" t="s">
        <v>371</v>
      </c>
      <c r="AG87" s="108" t="s">
        <v>436</v>
      </c>
      <c r="AH87" s="104" t="s">
        <v>575</v>
      </c>
      <c r="AI87" s="108" t="s">
        <v>294</v>
      </c>
      <c r="AJ87" s="108" t="s">
        <v>431</v>
      </c>
      <c r="AK87" s="108" t="s">
        <v>297</v>
      </c>
      <c r="AL87" s="104" t="s">
        <v>715</v>
      </c>
      <c r="AM87" s="108" t="s">
        <v>372</v>
      </c>
      <c r="AN87" s="112">
        <v>44449</v>
      </c>
      <c r="AO87" s="108" t="s">
        <v>383</v>
      </c>
      <c r="AP87" s="104" t="s">
        <v>268</v>
      </c>
      <c r="AQ87" s="104" t="s">
        <v>202</v>
      </c>
      <c r="AR87" s="108" t="s">
        <v>371</v>
      </c>
      <c r="AS87" s="108" t="s">
        <v>383</v>
      </c>
      <c r="AT87" s="108"/>
      <c r="AU87" s="111" t="s">
        <v>320</v>
      </c>
    </row>
    <row r="88" spans="1:47" ht="43.5">
      <c r="A88" s="271"/>
      <c r="B88" s="272"/>
      <c r="C88" s="268">
        <v>84</v>
      </c>
      <c r="D88" s="108" t="s">
        <v>410</v>
      </c>
      <c r="E88" s="108" t="s">
        <v>85</v>
      </c>
      <c r="F88" s="108" t="s">
        <v>49</v>
      </c>
      <c r="G88" s="108">
        <v>2021</v>
      </c>
      <c r="H88" s="108" t="s">
        <v>443</v>
      </c>
      <c r="I88" s="108" t="s">
        <v>350</v>
      </c>
      <c r="J88" s="108" t="s">
        <v>67</v>
      </c>
      <c r="K88" s="112">
        <v>44497</v>
      </c>
      <c r="L88" s="108" t="s">
        <v>383</v>
      </c>
      <c r="M88" s="108" t="s">
        <v>119</v>
      </c>
      <c r="N88" s="108" t="s">
        <v>420</v>
      </c>
      <c r="O88" s="112">
        <v>44497</v>
      </c>
      <c r="P88" s="108" t="s">
        <v>72</v>
      </c>
      <c r="Q88" s="108" t="s">
        <v>82</v>
      </c>
      <c r="R88" s="104"/>
      <c r="S88" s="108"/>
      <c r="T88" s="119"/>
      <c r="U88" s="126"/>
      <c r="V88" s="108"/>
      <c r="W88" s="108"/>
      <c r="X88" s="108" t="s">
        <v>121</v>
      </c>
      <c r="Y88" s="108"/>
      <c r="Z88" s="108"/>
      <c r="AA88" s="108"/>
      <c r="AB88" s="108"/>
      <c r="AC88" s="108" t="s">
        <v>414</v>
      </c>
      <c r="AD88" s="108"/>
      <c r="AE88" s="108"/>
      <c r="AF88" s="108" t="s">
        <v>389</v>
      </c>
      <c r="AG88" s="108"/>
      <c r="AH88" s="108"/>
      <c r="AI88" s="108"/>
      <c r="AJ88" s="108" t="s">
        <v>105</v>
      </c>
      <c r="AK88" s="136"/>
      <c r="AL88" s="104"/>
      <c r="AM88" s="108" t="s">
        <v>372</v>
      </c>
      <c r="AN88" s="112">
        <v>44501</v>
      </c>
      <c r="AO88" s="108" t="s">
        <v>61</v>
      </c>
      <c r="AP88" s="104" t="s">
        <v>86</v>
      </c>
      <c r="AQ88" s="104" t="s">
        <v>601</v>
      </c>
      <c r="AR88" s="108" t="s">
        <v>371</v>
      </c>
      <c r="AS88" s="104" t="s">
        <v>173</v>
      </c>
      <c r="AT88" s="108"/>
      <c r="AU88" s="111" t="s">
        <v>230</v>
      </c>
    </row>
    <row r="89" spans="1:47" ht="29">
      <c r="A89" s="271"/>
      <c r="B89" s="272"/>
      <c r="C89" s="268">
        <v>85</v>
      </c>
      <c r="D89" s="108" t="s">
        <v>410</v>
      </c>
      <c r="E89" s="108" t="s">
        <v>445</v>
      </c>
      <c r="F89" s="108" t="s">
        <v>353</v>
      </c>
      <c r="G89" s="108">
        <v>2021</v>
      </c>
      <c r="H89" s="108" t="s">
        <v>415</v>
      </c>
      <c r="I89" s="108" t="s">
        <v>401</v>
      </c>
      <c r="J89" s="108" t="s">
        <v>435</v>
      </c>
      <c r="K89" s="112">
        <v>44523</v>
      </c>
      <c r="L89" s="108" t="s">
        <v>383</v>
      </c>
      <c r="M89" s="108" t="s">
        <v>127</v>
      </c>
      <c r="N89" s="108" t="s">
        <v>420</v>
      </c>
      <c r="O89" s="112">
        <v>44523</v>
      </c>
      <c r="P89" s="108" t="s">
        <v>72</v>
      </c>
      <c r="Q89" s="108" t="s">
        <v>82</v>
      </c>
      <c r="R89" s="108"/>
      <c r="S89" s="108"/>
      <c r="T89" s="119"/>
      <c r="U89" s="126"/>
      <c r="V89" s="108"/>
      <c r="W89" s="108"/>
      <c r="X89" s="108" t="s">
        <v>105</v>
      </c>
      <c r="Y89" s="108"/>
      <c r="Z89" s="108"/>
      <c r="AA89" s="108"/>
      <c r="AB89" s="108"/>
      <c r="AC89" s="104"/>
      <c r="AD89" s="108"/>
      <c r="AE89" s="108"/>
      <c r="AF89" s="104"/>
      <c r="AG89" s="108"/>
      <c r="AH89" s="108"/>
      <c r="AI89" s="136"/>
      <c r="AJ89" s="108" t="s">
        <v>105</v>
      </c>
      <c r="AK89" s="137"/>
      <c r="AL89" s="104"/>
      <c r="AM89" s="108" t="s">
        <v>372</v>
      </c>
      <c r="AN89" s="112">
        <v>44523</v>
      </c>
      <c r="AO89" s="108" t="s">
        <v>383</v>
      </c>
      <c r="AP89" s="104" t="s">
        <v>716</v>
      </c>
      <c r="AQ89" s="108"/>
      <c r="AR89" s="108" t="s">
        <v>371</v>
      </c>
      <c r="AS89" s="104" t="s">
        <v>254</v>
      </c>
      <c r="AT89" s="108"/>
      <c r="AU89" s="111" t="s">
        <v>216</v>
      </c>
    </row>
    <row r="90" spans="1:47" ht="29">
      <c r="A90" s="271"/>
      <c r="B90" s="272"/>
      <c r="C90" s="268">
        <v>86</v>
      </c>
      <c r="D90" s="108" t="s">
        <v>410</v>
      </c>
      <c r="E90" s="108" t="s">
        <v>79</v>
      </c>
      <c r="F90" s="108" t="s">
        <v>387</v>
      </c>
      <c r="G90" s="108">
        <v>2021</v>
      </c>
      <c r="H90" s="108" t="s">
        <v>415</v>
      </c>
      <c r="I90" s="108" t="s">
        <v>464</v>
      </c>
      <c r="J90" s="108" t="s">
        <v>408</v>
      </c>
      <c r="K90" s="112">
        <v>44523</v>
      </c>
      <c r="L90" s="108" t="s">
        <v>383</v>
      </c>
      <c r="M90" s="108" t="s">
        <v>148</v>
      </c>
      <c r="N90" s="108" t="s">
        <v>420</v>
      </c>
      <c r="O90" s="112">
        <v>44523</v>
      </c>
      <c r="P90" s="108" t="s">
        <v>72</v>
      </c>
      <c r="Q90" s="108" t="s">
        <v>298</v>
      </c>
      <c r="R90" s="108"/>
      <c r="S90" s="108" t="s">
        <v>421</v>
      </c>
      <c r="T90" s="108" t="s">
        <v>414</v>
      </c>
      <c r="U90" s="113" t="s">
        <v>8</v>
      </c>
      <c r="V90" s="108"/>
      <c r="W90" s="112">
        <v>44524</v>
      </c>
      <c r="X90" s="104" t="s">
        <v>286</v>
      </c>
      <c r="Y90" s="108" t="s">
        <v>371</v>
      </c>
      <c r="Z90" s="108" t="s">
        <v>72</v>
      </c>
      <c r="AA90" s="112"/>
      <c r="AB90" s="108" t="s">
        <v>120</v>
      </c>
      <c r="AC90" s="108" t="s">
        <v>372</v>
      </c>
      <c r="AD90" s="108" t="s">
        <v>383</v>
      </c>
      <c r="AE90" s="132">
        <v>44531</v>
      </c>
      <c r="AF90" s="108" t="s">
        <v>414</v>
      </c>
      <c r="AG90" s="108"/>
      <c r="AH90" s="108"/>
      <c r="AI90" s="136"/>
      <c r="AJ90" s="136" t="s">
        <v>105</v>
      </c>
      <c r="AK90" s="136"/>
      <c r="AL90" s="104"/>
      <c r="AM90" s="108" t="s">
        <v>372</v>
      </c>
      <c r="AN90" s="112">
        <v>44523</v>
      </c>
      <c r="AO90" s="108" t="s">
        <v>383</v>
      </c>
      <c r="AP90" s="108" t="s">
        <v>333</v>
      </c>
      <c r="AQ90" s="108"/>
      <c r="AR90" s="108" t="s">
        <v>371</v>
      </c>
      <c r="AS90" s="104" t="s">
        <v>383</v>
      </c>
      <c r="AT90" s="108"/>
      <c r="AU90" s="111" t="s">
        <v>214</v>
      </c>
    </row>
    <row r="91" spans="1:47" ht="58">
      <c r="A91" s="271"/>
      <c r="B91" s="272"/>
      <c r="C91" s="268">
        <v>87</v>
      </c>
      <c r="D91" s="108" t="s">
        <v>410</v>
      </c>
      <c r="E91" s="108" t="s">
        <v>448</v>
      </c>
      <c r="F91" s="108" t="s">
        <v>365</v>
      </c>
      <c r="G91" s="108">
        <v>2021</v>
      </c>
      <c r="H91" s="108" t="s">
        <v>415</v>
      </c>
      <c r="I91" s="108" t="s">
        <v>350</v>
      </c>
      <c r="J91" s="108" t="s">
        <v>48</v>
      </c>
      <c r="K91" s="112">
        <v>44484</v>
      </c>
      <c r="L91" s="108" t="s">
        <v>383</v>
      </c>
      <c r="M91" s="108" t="s">
        <v>148</v>
      </c>
      <c r="N91" s="108" t="s">
        <v>441</v>
      </c>
      <c r="O91" s="112">
        <v>44484</v>
      </c>
      <c r="P91" s="108" t="s">
        <v>72</v>
      </c>
      <c r="Q91" s="108" t="s">
        <v>111</v>
      </c>
      <c r="R91" s="108"/>
      <c r="S91" s="108" t="s">
        <v>421</v>
      </c>
      <c r="T91" s="108" t="s">
        <v>371</v>
      </c>
      <c r="U91" s="113" t="s">
        <v>717</v>
      </c>
      <c r="V91" s="127" t="s">
        <v>522</v>
      </c>
      <c r="W91" s="112">
        <v>44456</v>
      </c>
      <c r="X91" s="104" t="s">
        <v>168</v>
      </c>
      <c r="Y91" s="108" t="s">
        <v>371</v>
      </c>
      <c r="Z91" s="108" t="s">
        <v>72</v>
      </c>
      <c r="AA91" s="112">
        <v>44495</v>
      </c>
      <c r="AB91" s="108" t="s">
        <v>113</v>
      </c>
      <c r="AC91" s="108" t="s">
        <v>371</v>
      </c>
      <c r="AD91" s="104" t="s">
        <v>383</v>
      </c>
      <c r="AE91" s="112">
        <v>44484</v>
      </c>
      <c r="AF91" s="108" t="s">
        <v>371</v>
      </c>
      <c r="AG91" s="108" t="s">
        <v>436</v>
      </c>
      <c r="AH91" s="105" t="s">
        <v>592</v>
      </c>
      <c r="AI91" s="108" t="s">
        <v>306</v>
      </c>
      <c r="AJ91" s="108" t="s">
        <v>431</v>
      </c>
      <c r="AK91" s="108" t="s">
        <v>297</v>
      </c>
      <c r="AL91" s="104" t="s">
        <v>599</v>
      </c>
      <c r="AM91" s="108" t="s">
        <v>372</v>
      </c>
      <c r="AN91" s="112">
        <v>44456</v>
      </c>
      <c r="AO91" s="108" t="s">
        <v>383</v>
      </c>
      <c r="AP91" s="108">
        <v>117</v>
      </c>
      <c r="AQ91" s="104" t="s">
        <v>872</v>
      </c>
      <c r="AR91" s="108" t="s">
        <v>371</v>
      </c>
      <c r="AS91" s="104" t="s">
        <v>236</v>
      </c>
      <c r="AT91" s="108"/>
      <c r="AU91" s="111" t="s">
        <v>194</v>
      </c>
    </row>
    <row r="92" spans="1:47" ht="72.5">
      <c r="A92" s="271"/>
      <c r="B92" s="272"/>
      <c r="C92" s="268">
        <v>88</v>
      </c>
      <c r="D92" s="108" t="s">
        <v>410</v>
      </c>
      <c r="E92" s="108" t="s">
        <v>445</v>
      </c>
      <c r="F92" s="108" t="s">
        <v>353</v>
      </c>
      <c r="G92" s="108">
        <v>2021</v>
      </c>
      <c r="H92" s="108" t="s">
        <v>415</v>
      </c>
      <c r="I92" s="108" t="s">
        <v>401</v>
      </c>
      <c r="J92" s="108" t="s">
        <v>455</v>
      </c>
      <c r="K92" s="112">
        <v>44300</v>
      </c>
      <c r="L92" s="108" t="s">
        <v>383</v>
      </c>
      <c r="M92" s="104" t="s">
        <v>17</v>
      </c>
      <c r="N92" s="108" t="s">
        <v>441</v>
      </c>
      <c r="O92" s="112">
        <v>44300</v>
      </c>
      <c r="P92" s="108" t="s">
        <v>72</v>
      </c>
      <c r="Q92" s="108" t="s">
        <v>82</v>
      </c>
      <c r="R92" s="108"/>
      <c r="S92" s="108" t="s">
        <v>421</v>
      </c>
      <c r="T92" s="108" t="s">
        <v>371</v>
      </c>
      <c r="U92" s="113" t="s">
        <v>195</v>
      </c>
      <c r="V92" s="127" t="s">
        <v>562</v>
      </c>
      <c r="W92" s="104" t="s">
        <v>520</v>
      </c>
      <c r="X92" s="104" t="s">
        <v>250</v>
      </c>
      <c r="Y92" s="108"/>
      <c r="Z92" s="108"/>
      <c r="AA92" s="108"/>
      <c r="AB92" s="108"/>
      <c r="AC92" s="104"/>
      <c r="AD92" s="108"/>
      <c r="AE92" s="108"/>
      <c r="AF92" s="104"/>
      <c r="AG92" s="108"/>
      <c r="AH92" s="108"/>
      <c r="AI92" s="108" t="s">
        <v>311</v>
      </c>
      <c r="AJ92" s="108" t="s">
        <v>431</v>
      </c>
      <c r="AK92" s="108" t="s">
        <v>288</v>
      </c>
      <c r="AL92" s="108" t="s">
        <v>346</v>
      </c>
      <c r="AM92" s="108" t="s">
        <v>372</v>
      </c>
      <c r="AN92" s="112">
        <v>44301</v>
      </c>
      <c r="AO92" s="108" t="s">
        <v>383</v>
      </c>
      <c r="AP92" s="108" t="s">
        <v>333</v>
      </c>
      <c r="AQ92" s="108"/>
      <c r="AR92" s="108" t="s">
        <v>371</v>
      </c>
      <c r="AS92" s="108" t="s">
        <v>383</v>
      </c>
      <c r="AT92" s="108"/>
      <c r="AU92" s="111" t="s">
        <v>210</v>
      </c>
    </row>
    <row r="93" spans="1:47" ht="29">
      <c r="A93" s="271"/>
      <c r="B93" s="272"/>
      <c r="C93" s="268">
        <v>89</v>
      </c>
      <c r="D93" s="108" t="s">
        <v>410</v>
      </c>
      <c r="E93" s="108" t="s">
        <v>402</v>
      </c>
      <c r="F93" s="108" t="s">
        <v>385</v>
      </c>
      <c r="G93" s="108">
        <v>2021</v>
      </c>
      <c r="H93" s="108" t="s">
        <v>415</v>
      </c>
      <c r="I93" s="108" t="s">
        <v>350</v>
      </c>
      <c r="J93" s="108" t="s">
        <v>331</v>
      </c>
      <c r="K93" s="112">
        <v>44314</v>
      </c>
      <c r="L93" s="108" t="s">
        <v>383</v>
      </c>
      <c r="M93" s="108" t="s">
        <v>148</v>
      </c>
      <c r="N93" s="108" t="s">
        <v>420</v>
      </c>
      <c r="O93" s="112">
        <v>44314</v>
      </c>
      <c r="P93" s="108" t="s">
        <v>72</v>
      </c>
      <c r="Q93" s="104" t="s">
        <v>82</v>
      </c>
      <c r="R93" s="108"/>
      <c r="S93" s="108"/>
      <c r="T93" s="119"/>
      <c r="U93" s="126"/>
      <c r="V93" s="108"/>
      <c r="W93" s="112"/>
      <c r="X93" s="104"/>
      <c r="Y93" s="108"/>
      <c r="Z93" s="108"/>
      <c r="AA93" s="108"/>
      <c r="AB93" s="108"/>
      <c r="AC93" s="108" t="s">
        <v>371</v>
      </c>
      <c r="AD93" s="108" t="s">
        <v>383</v>
      </c>
      <c r="AE93" s="112">
        <v>44330</v>
      </c>
      <c r="AF93" s="108" t="s">
        <v>414</v>
      </c>
      <c r="AG93" s="123"/>
      <c r="AH93" s="108"/>
      <c r="AI93" s="136"/>
      <c r="AJ93" s="108" t="s">
        <v>105</v>
      </c>
      <c r="AK93" s="137"/>
      <c r="AL93" s="104"/>
      <c r="AM93" s="108" t="s">
        <v>372</v>
      </c>
      <c r="AN93" s="112">
        <v>44314</v>
      </c>
      <c r="AO93" s="108" t="s">
        <v>383</v>
      </c>
      <c r="AP93" s="108" t="s">
        <v>56</v>
      </c>
      <c r="AQ93" s="108"/>
      <c r="AR93" s="108" t="s">
        <v>371</v>
      </c>
      <c r="AS93" s="108" t="s">
        <v>383</v>
      </c>
      <c r="AT93" s="108"/>
      <c r="AU93" s="111" t="s">
        <v>208</v>
      </c>
    </row>
    <row r="94" spans="1:47" ht="29">
      <c r="A94" s="271"/>
      <c r="B94" s="272"/>
      <c r="C94" s="268">
        <v>90</v>
      </c>
      <c r="D94" s="108" t="s">
        <v>410</v>
      </c>
      <c r="E94" s="108" t="s">
        <v>88</v>
      </c>
      <c r="F94" s="108" t="s">
        <v>362</v>
      </c>
      <c r="G94" s="108">
        <v>2021</v>
      </c>
      <c r="H94" s="108" t="s">
        <v>415</v>
      </c>
      <c r="I94" s="108" t="s">
        <v>401</v>
      </c>
      <c r="J94" s="108" t="s">
        <v>451</v>
      </c>
      <c r="K94" s="112">
        <v>44371</v>
      </c>
      <c r="L94" s="108" t="s">
        <v>383</v>
      </c>
      <c r="M94" s="108" t="s">
        <v>148</v>
      </c>
      <c r="N94" s="108" t="s">
        <v>420</v>
      </c>
      <c r="O94" s="112">
        <v>44372</v>
      </c>
      <c r="P94" s="108" t="s">
        <v>72</v>
      </c>
      <c r="Q94" s="104" t="s">
        <v>82</v>
      </c>
      <c r="R94" s="108"/>
      <c r="S94" s="108"/>
      <c r="T94" s="119"/>
      <c r="U94" s="126"/>
      <c r="V94" s="108"/>
      <c r="W94" s="105"/>
      <c r="X94" s="104"/>
      <c r="Y94" s="108"/>
      <c r="Z94" s="108"/>
      <c r="AA94" s="108"/>
      <c r="AB94" s="108"/>
      <c r="AC94" s="104"/>
      <c r="AD94" s="104"/>
      <c r="AE94" s="104"/>
      <c r="AF94" s="104"/>
      <c r="AG94" s="104"/>
      <c r="AH94" s="104"/>
      <c r="AI94" s="136"/>
      <c r="AJ94" s="108" t="s">
        <v>105</v>
      </c>
      <c r="AK94" s="136"/>
      <c r="AL94" s="104"/>
      <c r="AM94" s="108" t="s">
        <v>372</v>
      </c>
      <c r="AN94" s="105">
        <v>44371</v>
      </c>
      <c r="AO94" s="104" t="s">
        <v>383</v>
      </c>
      <c r="AP94" s="104" t="s">
        <v>333</v>
      </c>
      <c r="AQ94" s="104"/>
      <c r="AR94" s="108" t="s">
        <v>371</v>
      </c>
      <c r="AS94" s="108" t="s">
        <v>383</v>
      </c>
      <c r="AT94" s="108"/>
      <c r="AU94" s="111" t="s">
        <v>503</v>
      </c>
    </row>
    <row r="95" spans="1:47" ht="29">
      <c r="A95" s="271"/>
      <c r="B95" s="272"/>
      <c r="C95" s="268">
        <v>91</v>
      </c>
      <c r="D95" s="108" t="s">
        <v>410</v>
      </c>
      <c r="E95" s="108" t="s">
        <v>378</v>
      </c>
      <c r="F95" s="108" t="s">
        <v>425</v>
      </c>
      <c r="G95" s="108">
        <v>2021</v>
      </c>
      <c r="H95" s="108" t="s">
        <v>384</v>
      </c>
      <c r="I95" s="108" t="s">
        <v>384</v>
      </c>
      <c r="J95" s="108" t="s">
        <v>267</v>
      </c>
      <c r="K95" s="112">
        <v>44431</v>
      </c>
      <c r="L95" s="104" t="s">
        <v>72</v>
      </c>
      <c r="M95" s="104" t="s">
        <v>180</v>
      </c>
      <c r="N95" s="108" t="s">
        <v>441</v>
      </c>
      <c r="O95" s="112">
        <v>44431</v>
      </c>
      <c r="P95" s="108" t="s">
        <v>72</v>
      </c>
      <c r="Q95" s="104" t="s">
        <v>298</v>
      </c>
      <c r="R95" s="108"/>
      <c r="S95" s="108" t="s">
        <v>421</v>
      </c>
      <c r="T95" s="108" t="s">
        <v>414</v>
      </c>
      <c r="U95" s="113" t="s">
        <v>481</v>
      </c>
      <c r="V95" s="112"/>
      <c r="W95" s="112">
        <v>44432</v>
      </c>
      <c r="X95" s="104" t="s">
        <v>130</v>
      </c>
      <c r="Y95" s="108" t="s">
        <v>371</v>
      </c>
      <c r="Z95" s="104" t="s">
        <v>167</v>
      </c>
      <c r="AA95" s="112"/>
      <c r="AB95" s="108" t="s">
        <v>113</v>
      </c>
      <c r="AC95" s="108" t="s">
        <v>371</v>
      </c>
      <c r="AD95" s="108" t="s">
        <v>72</v>
      </c>
      <c r="AE95" s="105" t="s">
        <v>566</v>
      </c>
      <c r="AF95" s="108" t="s">
        <v>371</v>
      </c>
      <c r="AG95" s="108" t="s">
        <v>72</v>
      </c>
      <c r="AH95" s="105" t="s">
        <v>558</v>
      </c>
      <c r="AI95" s="108"/>
      <c r="AJ95" s="108" t="s">
        <v>431</v>
      </c>
      <c r="AK95" s="112">
        <v>44603</v>
      </c>
      <c r="AL95" s="108" t="s">
        <v>68</v>
      </c>
      <c r="AM95" s="108" t="s">
        <v>372</v>
      </c>
      <c r="AN95" s="112">
        <v>44432</v>
      </c>
      <c r="AO95" s="108" t="s">
        <v>383</v>
      </c>
      <c r="AP95" s="108" t="s">
        <v>718</v>
      </c>
      <c r="AQ95" s="108"/>
      <c r="AR95" s="108" t="s">
        <v>371</v>
      </c>
      <c r="AS95" s="108" t="s">
        <v>383</v>
      </c>
      <c r="AT95" s="108"/>
      <c r="AU95" s="111" t="s">
        <v>503</v>
      </c>
    </row>
    <row r="96" spans="1:47" ht="29">
      <c r="A96" s="271"/>
      <c r="B96" s="272"/>
      <c r="C96" s="268">
        <v>92</v>
      </c>
      <c r="D96" s="108" t="s">
        <v>410</v>
      </c>
      <c r="E96" s="108" t="s">
        <v>424</v>
      </c>
      <c r="F96" s="108" t="s">
        <v>388</v>
      </c>
      <c r="G96" s="108">
        <v>2021</v>
      </c>
      <c r="H96" s="108" t="s">
        <v>415</v>
      </c>
      <c r="I96" s="108" t="s">
        <v>350</v>
      </c>
      <c r="J96" s="108" t="s">
        <v>327</v>
      </c>
      <c r="K96" s="112">
        <v>44445</v>
      </c>
      <c r="L96" s="108" t="s">
        <v>383</v>
      </c>
      <c r="M96" s="108" t="s">
        <v>127</v>
      </c>
      <c r="N96" s="108" t="s">
        <v>420</v>
      </c>
      <c r="O96" s="112">
        <v>44414</v>
      </c>
      <c r="P96" s="108" t="s">
        <v>72</v>
      </c>
      <c r="Q96" s="104" t="s">
        <v>329</v>
      </c>
      <c r="R96" s="108"/>
      <c r="S96" s="108"/>
      <c r="T96" s="119"/>
      <c r="U96" s="126"/>
      <c r="V96" s="112"/>
      <c r="W96" s="104"/>
      <c r="X96" s="104"/>
      <c r="Y96" s="108"/>
      <c r="Z96" s="108"/>
      <c r="AA96" s="108"/>
      <c r="AB96" s="108"/>
      <c r="AC96" s="108" t="s">
        <v>414</v>
      </c>
      <c r="AD96" s="104"/>
      <c r="AE96" s="112"/>
      <c r="AF96" s="108" t="s">
        <v>372</v>
      </c>
      <c r="AG96" s="104" t="s">
        <v>72</v>
      </c>
      <c r="AH96" s="105" t="s">
        <v>581</v>
      </c>
      <c r="AI96" s="136"/>
      <c r="AJ96" s="108" t="s">
        <v>105</v>
      </c>
      <c r="AK96" s="136"/>
      <c r="AL96" s="104"/>
      <c r="AM96" s="108" t="s">
        <v>372</v>
      </c>
      <c r="AN96" s="112">
        <v>44445</v>
      </c>
      <c r="AO96" s="108" t="s">
        <v>383</v>
      </c>
      <c r="AP96" s="104" t="s">
        <v>333</v>
      </c>
      <c r="AQ96" s="113"/>
      <c r="AR96" s="108" t="s">
        <v>371</v>
      </c>
      <c r="AS96" s="108" t="s">
        <v>383</v>
      </c>
      <c r="AT96" s="108"/>
      <c r="AU96" s="111" t="s">
        <v>217</v>
      </c>
    </row>
    <row r="97" spans="1:47" ht="116">
      <c r="A97" s="271"/>
      <c r="B97" s="272"/>
      <c r="C97" s="268">
        <v>93</v>
      </c>
      <c r="D97" s="108" t="s">
        <v>410</v>
      </c>
      <c r="E97" s="108" t="s">
        <v>427</v>
      </c>
      <c r="F97" s="108" t="s">
        <v>382</v>
      </c>
      <c r="G97" s="108">
        <v>2021</v>
      </c>
      <c r="H97" s="108" t="s">
        <v>415</v>
      </c>
      <c r="I97" s="108" t="s">
        <v>464</v>
      </c>
      <c r="J97" s="108" t="s">
        <v>330</v>
      </c>
      <c r="K97" s="112">
        <v>44454</v>
      </c>
      <c r="L97" s="108" t="s">
        <v>383</v>
      </c>
      <c r="M97" s="108" t="s">
        <v>148</v>
      </c>
      <c r="N97" s="108" t="s">
        <v>420</v>
      </c>
      <c r="O97" s="112">
        <v>44455</v>
      </c>
      <c r="P97" s="108" t="s">
        <v>72</v>
      </c>
      <c r="Q97" s="104" t="s">
        <v>82</v>
      </c>
      <c r="R97" s="108"/>
      <c r="S97" s="108" t="s">
        <v>421</v>
      </c>
      <c r="T97" s="108" t="s">
        <v>371</v>
      </c>
      <c r="U97" s="113" t="s">
        <v>11</v>
      </c>
      <c r="V97" s="104" t="s">
        <v>610</v>
      </c>
      <c r="W97" s="112">
        <v>44455</v>
      </c>
      <c r="X97" s="104" t="s">
        <v>237</v>
      </c>
      <c r="Y97" s="108"/>
      <c r="Z97" s="108"/>
      <c r="AA97" s="108"/>
      <c r="AB97" s="108"/>
      <c r="AC97" s="108"/>
      <c r="AD97" s="108"/>
      <c r="AE97" s="108"/>
      <c r="AF97" s="108" t="s">
        <v>371</v>
      </c>
      <c r="AG97" s="108" t="s">
        <v>436</v>
      </c>
      <c r="AH97" s="104" t="s">
        <v>570</v>
      </c>
      <c r="AI97" s="108" t="s">
        <v>289</v>
      </c>
      <c r="AJ97" s="108" t="s">
        <v>431</v>
      </c>
      <c r="AK97" s="112">
        <v>44562</v>
      </c>
      <c r="AL97" s="108" t="s">
        <v>713</v>
      </c>
      <c r="AM97" s="108" t="s">
        <v>372</v>
      </c>
      <c r="AN97" s="112">
        <v>44454</v>
      </c>
      <c r="AO97" s="108" t="s">
        <v>383</v>
      </c>
      <c r="AP97" s="104" t="s">
        <v>123</v>
      </c>
      <c r="AQ97" s="104"/>
      <c r="AR97" s="108" t="s">
        <v>371</v>
      </c>
      <c r="AS97" s="108" t="s">
        <v>383</v>
      </c>
      <c r="AT97" s="108"/>
      <c r="AU97" s="111" t="s">
        <v>503</v>
      </c>
    </row>
    <row r="98" spans="1:47" ht="29">
      <c r="A98" s="271"/>
      <c r="B98" s="272"/>
      <c r="C98" s="268">
        <v>94</v>
      </c>
      <c r="D98" s="108" t="s">
        <v>410</v>
      </c>
      <c r="E98" s="108" t="s">
        <v>424</v>
      </c>
      <c r="F98" s="108" t="s">
        <v>388</v>
      </c>
      <c r="G98" s="108">
        <v>2021</v>
      </c>
      <c r="H98" s="108" t="s">
        <v>443</v>
      </c>
      <c r="I98" s="108" t="s">
        <v>401</v>
      </c>
      <c r="J98" s="108" t="s">
        <v>343</v>
      </c>
      <c r="K98" s="112">
        <v>44455</v>
      </c>
      <c r="L98" s="108" t="s">
        <v>383</v>
      </c>
      <c r="M98" s="108" t="s">
        <v>127</v>
      </c>
      <c r="N98" s="108" t="s">
        <v>420</v>
      </c>
      <c r="O98" s="112">
        <v>44455</v>
      </c>
      <c r="P98" s="108" t="s">
        <v>72</v>
      </c>
      <c r="Q98" s="104" t="s">
        <v>82</v>
      </c>
      <c r="R98" s="108"/>
      <c r="S98" s="108" t="s">
        <v>421</v>
      </c>
      <c r="T98" s="104" t="s">
        <v>371</v>
      </c>
      <c r="U98" s="113" t="s">
        <v>551</v>
      </c>
      <c r="V98" s="108"/>
      <c r="W98" s="105" t="s">
        <v>585</v>
      </c>
      <c r="X98" s="104" t="s">
        <v>262</v>
      </c>
      <c r="Y98" s="108"/>
      <c r="Z98" s="108"/>
      <c r="AA98" s="108"/>
      <c r="AB98" s="108"/>
      <c r="AC98" s="108" t="s">
        <v>414</v>
      </c>
      <c r="AD98" s="104"/>
      <c r="AE98" s="112"/>
      <c r="AF98" s="108" t="s">
        <v>372</v>
      </c>
      <c r="AG98" s="104" t="s">
        <v>72</v>
      </c>
      <c r="AH98" s="105" t="s">
        <v>523</v>
      </c>
      <c r="AI98" s="108"/>
      <c r="AJ98" s="108" t="s">
        <v>431</v>
      </c>
      <c r="AK98" s="112">
        <v>44596</v>
      </c>
      <c r="AL98" s="108" t="s">
        <v>65</v>
      </c>
      <c r="AM98" s="108" t="s">
        <v>372</v>
      </c>
      <c r="AN98" s="112">
        <v>44455</v>
      </c>
      <c r="AO98" s="108" t="s">
        <v>383</v>
      </c>
      <c r="AP98" s="104" t="s">
        <v>333</v>
      </c>
      <c r="AQ98" s="113"/>
      <c r="AR98" s="108" t="s">
        <v>371</v>
      </c>
      <c r="AS98" s="108" t="s">
        <v>383</v>
      </c>
      <c r="AT98" s="108"/>
      <c r="AU98" s="111" t="s">
        <v>503</v>
      </c>
    </row>
    <row r="99" spans="1:47" ht="43.5">
      <c r="A99" s="271"/>
      <c r="B99" s="272"/>
      <c r="C99" s="268">
        <v>95</v>
      </c>
      <c r="D99" s="108" t="s">
        <v>410</v>
      </c>
      <c r="E99" s="108" t="s">
        <v>452</v>
      </c>
      <c r="F99" s="108" t="s">
        <v>422</v>
      </c>
      <c r="G99" s="108">
        <v>2021</v>
      </c>
      <c r="H99" s="108" t="s">
        <v>415</v>
      </c>
      <c r="I99" s="108" t="s">
        <v>350</v>
      </c>
      <c r="J99" s="108" t="s">
        <v>423</v>
      </c>
      <c r="K99" s="112">
        <v>44463</v>
      </c>
      <c r="L99" s="108" t="s">
        <v>383</v>
      </c>
      <c r="M99" s="108" t="s">
        <v>334</v>
      </c>
      <c r="N99" s="108" t="s">
        <v>420</v>
      </c>
      <c r="O99" s="112">
        <v>44463</v>
      </c>
      <c r="P99" s="108" t="s">
        <v>72</v>
      </c>
      <c r="Q99" s="104" t="s">
        <v>82</v>
      </c>
      <c r="R99" s="108"/>
      <c r="S99" s="108"/>
      <c r="T99" s="119"/>
      <c r="U99" s="126"/>
      <c r="V99" s="108"/>
      <c r="W99" s="112"/>
      <c r="X99" s="108"/>
      <c r="Y99" s="108"/>
      <c r="Z99" s="108"/>
      <c r="AA99" s="108"/>
      <c r="AB99" s="108"/>
      <c r="AC99" s="108" t="s">
        <v>371</v>
      </c>
      <c r="AD99" s="108" t="s">
        <v>383</v>
      </c>
      <c r="AE99" s="104" t="s">
        <v>577</v>
      </c>
      <c r="AF99" s="108" t="s">
        <v>414</v>
      </c>
      <c r="AG99" s="108"/>
      <c r="AH99" s="108"/>
      <c r="AI99" s="136"/>
      <c r="AJ99" s="108" t="s">
        <v>105</v>
      </c>
      <c r="AK99" s="137"/>
      <c r="AL99" s="104"/>
      <c r="AM99" s="108" t="s">
        <v>372</v>
      </c>
      <c r="AN99" s="112">
        <v>44463</v>
      </c>
      <c r="AO99" s="108" t="s">
        <v>383</v>
      </c>
      <c r="AP99" s="104" t="s">
        <v>155</v>
      </c>
      <c r="AQ99" s="104"/>
      <c r="AR99" s="108" t="s">
        <v>371</v>
      </c>
      <c r="AS99" s="108" t="s">
        <v>383</v>
      </c>
      <c r="AT99" s="108"/>
      <c r="AU99" s="111" t="s">
        <v>197</v>
      </c>
    </row>
    <row r="100" spans="1:47" ht="29">
      <c r="A100" s="271"/>
      <c r="B100" s="272"/>
      <c r="C100" s="268">
        <v>96</v>
      </c>
      <c r="D100" s="108" t="s">
        <v>410</v>
      </c>
      <c r="E100" s="108" t="s">
        <v>445</v>
      </c>
      <c r="F100" s="108" t="s">
        <v>353</v>
      </c>
      <c r="G100" s="108">
        <v>2021</v>
      </c>
      <c r="H100" s="108" t="s">
        <v>415</v>
      </c>
      <c r="I100" s="108" t="s">
        <v>401</v>
      </c>
      <c r="J100" s="108" t="s">
        <v>428</v>
      </c>
      <c r="K100" s="112">
        <v>44456</v>
      </c>
      <c r="L100" s="108" t="s">
        <v>383</v>
      </c>
      <c r="M100" s="108" t="s">
        <v>334</v>
      </c>
      <c r="N100" s="108" t="s">
        <v>420</v>
      </c>
      <c r="O100" s="112">
        <v>44463</v>
      </c>
      <c r="P100" s="108" t="s">
        <v>72</v>
      </c>
      <c r="Q100" s="104" t="s">
        <v>82</v>
      </c>
      <c r="R100" s="108"/>
      <c r="S100" s="108"/>
      <c r="T100" s="119"/>
      <c r="U100" s="126"/>
      <c r="V100" s="108"/>
      <c r="W100" s="108"/>
      <c r="X100" s="108"/>
      <c r="Y100" s="108"/>
      <c r="Z100" s="108"/>
      <c r="AA100" s="108"/>
      <c r="AB100" s="108"/>
      <c r="AC100" s="104"/>
      <c r="AD100" s="108"/>
      <c r="AE100" s="108"/>
      <c r="AF100" s="104"/>
      <c r="AG100" s="108"/>
      <c r="AH100" s="108"/>
      <c r="AI100" s="136"/>
      <c r="AJ100" s="108" t="s">
        <v>105</v>
      </c>
      <c r="AK100" s="136"/>
      <c r="AL100" s="104"/>
      <c r="AM100" s="108" t="s">
        <v>372</v>
      </c>
      <c r="AN100" s="112">
        <v>44462</v>
      </c>
      <c r="AO100" s="108" t="s">
        <v>383</v>
      </c>
      <c r="AP100" s="104" t="s">
        <v>333</v>
      </c>
      <c r="AQ100" s="108"/>
      <c r="AR100" s="108" t="s">
        <v>371</v>
      </c>
      <c r="AS100" s="108" t="s">
        <v>383</v>
      </c>
      <c r="AT100" s="108"/>
      <c r="AU100" s="111" t="s">
        <v>515</v>
      </c>
    </row>
    <row r="101" spans="1:47" ht="64.900000000000006" customHeight="1">
      <c r="A101" s="271"/>
      <c r="B101" s="272"/>
      <c r="C101" s="268">
        <v>97</v>
      </c>
      <c r="D101" s="108" t="s">
        <v>410</v>
      </c>
      <c r="E101" s="108" t="s">
        <v>427</v>
      </c>
      <c r="F101" s="108" t="s">
        <v>382</v>
      </c>
      <c r="G101" s="108">
        <v>2021</v>
      </c>
      <c r="H101" s="108" t="s">
        <v>415</v>
      </c>
      <c r="I101" s="108" t="s">
        <v>350</v>
      </c>
      <c r="J101" s="108" t="s">
        <v>328</v>
      </c>
      <c r="K101" s="112">
        <v>44484</v>
      </c>
      <c r="L101" s="108" t="s">
        <v>383</v>
      </c>
      <c r="M101" s="108" t="s">
        <v>334</v>
      </c>
      <c r="N101" s="108" t="s">
        <v>420</v>
      </c>
      <c r="O101" s="112">
        <v>44484</v>
      </c>
      <c r="P101" s="108" t="s">
        <v>72</v>
      </c>
      <c r="Q101" s="104" t="s">
        <v>82</v>
      </c>
      <c r="R101" s="108"/>
      <c r="S101" s="108" t="s">
        <v>421</v>
      </c>
      <c r="T101" s="108" t="s">
        <v>414</v>
      </c>
      <c r="U101" s="113" t="s">
        <v>1</v>
      </c>
      <c r="V101" s="127" t="s">
        <v>226</v>
      </c>
      <c r="W101" s="104" t="s">
        <v>526</v>
      </c>
      <c r="X101" s="104" t="s">
        <v>156</v>
      </c>
      <c r="Y101" s="108" t="s">
        <v>371</v>
      </c>
      <c r="Z101" s="108" t="s">
        <v>72</v>
      </c>
      <c r="AA101" s="112"/>
      <c r="AB101" s="108" t="s">
        <v>159</v>
      </c>
      <c r="AC101" s="108"/>
      <c r="AD101" s="108"/>
      <c r="AE101" s="108"/>
      <c r="AF101" s="108" t="s">
        <v>371</v>
      </c>
      <c r="AG101" s="108" t="s">
        <v>436</v>
      </c>
      <c r="AH101" s="104" t="s">
        <v>593</v>
      </c>
      <c r="AI101" s="104" t="s">
        <v>553</v>
      </c>
      <c r="AJ101" s="104" t="s">
        <v>431</v>
      </c>
      <c r="AK101" s="104" t="s">
        <v>555</v>
      </c>
      <c r="AL101" s="104" t="s">
        <v>157</v>
      </c>
      <c r="AM101" s="108" t="s">
        <v>372</v>
      </c>
      <c r="AN101" s="112">
        <v>44484</v>
      </c>
      <c r="AO101" s="108" t="s">
        <v>381</v>
      </c>
      <c r="AP101" s="108" t="s">
        <v>63</v>
      </c>
      <c r="AQ101" s="104" t="s">
        <v>491</v>
      </c>
      <c r="AR101" s="108" t="s">
        <v>371</v>
      </c>
      <c r="AS101" s="108" t="s">
        <v>383</v>
      </c>
      <c r="AT101" s="108"/>
      <c r="AU101" s="111" t="s">
        <v>488</v>
      </c>
    </row>
    <row r="102" spans="1:47" ht="29">
      <c r="A102" s="271"/>
      <c r="B102" s="272"/>
      <c r="C102" s="268">
        <v>98</v>
      </c>
      <c r="D102" s="108" t="s">
        <v>410</v>
      </c>
      <c r="E102" s="108" t="s">
        <v>409</v>
      </c>
      <c r="F102" s="108" t="s">
        <v>364</v>
      </c>
      <c r="G102" s="108">
        <v>2021</v>
      </c>
      <c r="H102" s="108" t="s">
        <v>415</v>
      </c>
      <c r="I102" s="108" t="s">
        <v>350</v>
      </c>
      <c r="J102" s="108" t="s">
        <v>347</v>
      </c>
      <c r="K102" s="112">
        <v>44525</v>
      </c>
      <c r="L102" s="108" t="s">
        <v>383</v>
      </c>
      <c r="M102" s="108" t="s">
        <v>127</v>
      </c>
      <c r="N102" s="108" t="s">
        <v>420</v>
      </c>
      <c r="O102" s="112">
        <v>44525</v>
      </c>
      <c r="P102" s="108" t="s">
        <v>72</v>
      </c>
      <c r="Q102" s="104" t="s">
        <v>298</v>
      </c>
      <c r="R102" s="108"/>
      <c r="S102" s="108"/>
      <c r="T102" s="119"/>
      <c r="U102" s="162"/>
      <c r="V102" s="119"/>
      <c r="W102" s="106" t="s">
        <v>590</v>
      </c>
      <c r="X102" s="106" t="s">
        <v>253</v>
      </c>
      <c r="Y102" s="119"/>
      <c r="Z102" s="119"/>
      <c r="AA102" s="119"/>
      <c r="AB102" s="119"/>
      <c r="AC102" s="119"/>
      <c r="AD102" s="119"/>
      <c r="AE102" s="119"/>
      <c r="AF102" s="119" t="s">
        <v>414</v>
      </c>
      <c r="AG102" s="119"/>
      <c r="AH102" s="119"/>
      <c r="AI102" s="168"/>
      <c r="AJ102" s="108" t="s">
        <v>105</v>
      </c>
      <c r="AK102" s="136"/>
      <c r="AL102" s="104"/>
      <c r="AM102" s="108" t="s">
        <v>372</v>
      </c>
      <c r="AN102" s="112">
        <v>44525</v>
      </c>
      <c r="AO102" s="108" t="s">
        <v>383</v>
      </c>
      <c r="AP102" s="108" t="s">
        <v>333</v>
      </c>
      <c r="AQ102" s="108"/>
      <c r="AR102" s="108" t="s">
        <v>371</v>
      </c>
      <c r="AS102" s="108" t="s">
        <v>383</v>
      </c>
      <c r="AT102" s="108"/>
      <c r="AU102" s="111" t="s">
        <v>215</v>
      </c>
    </row>
    <row r="103" spans="1:47" ht="43.5">
      <c r="A103" s="271"/>
      <c r="B103" s="272"/>
      <c r="C103" s="268">
        <v>99</v>
      </c>
      <c r="D103" s="108" t="s">
        <v>410</v>
      </c>
      <c r="E103" s="108" t="s">
        <v>460</v>
      </c>
      <c r="F103" s="108" t="s">
        <v>397</v>
      </c>
      <c r="G103" s="108">
        <v>2021</v>
      </c>
      <c r="H103" s="108" t="s">
        <v>415</v>
      </c>
      <c r="I103" s="108" t="s">
        <v>350</v>
      </c>
      <c r="J103" s="108" t="s">
        <v>458</v>
      </c>
      <c r="K103" s="112">
        <v>44529</v>
      </c>
      <c r="L103" s="108" t="s">
        <v>383</v>
      </c>
      <c r="M103" s="108" t="s">
        <v>127</v>
      </c>
      <c r="N103" s="108" t="s">
        <v>420</v>
      </c>
      <c r="O103" s="112">
        <v>44529</v>
      </c>
      <c r="P103" s="108" t="s">
        <v>72</v>
      </c>
      <c r="Q103" s="104" t="s">
        <v>298</v>
      </c>
      <c r="R103" s="108"/>
      <c r="S103" s="108" t="s">
        <v>421</v>
      </c>
      <c r="T103" s="104" t="s">
        <v>371</v>
      </c>
      <c r="U103" s="113" t="s">
        <v>719</v>
      </c>
      <c r="V103" s="108"/>
      <c r="W103" s="108"/>
      <c r="X103" s="104" t="s">
        <v>38</v>
      </c>
      <c r="Y103" s="108"/>
      <c r="Z103" s="108"/>
      <c r="AA103" s="108"/>
      <c r="AB103" s="108"/>
      <c r="AC103" s="108"/>
      <c r="AD103" s="114"/>
      <c r="AE103" s="114"/>
      <c r="AF103" s="104"/>
      <c r="AG103" s="104"/>
      <c r="AH103" s="115"/>
      <c r="AI103" s="136"/>
      <c r="AJ103" s="108" t="s">
        <v>720</v>
      </c>
      <c r="AK103" s="136"/>
      <c r="AL103" s="104" t="s">
        <v>721</v>
      </c>
      <c r="AM103" s="108" t="s">
        <v>372</v>
      </c>
      <c r="AN103" s="112">
        <v>44529</v>
      </c>
      <c r="AO103" s="108" t="s">
        <v>383</v>
      </c>
      <c r="AP103" s="108" t="s">
        <v>333</v>
      </c>
      <c r="AQ103" s="115"/>
      <c r="AR103" s="108" t="s">
        <v>371</v>
      </c>
      <c r="AS103" s="108" t="s">
        <v>383</v>
      </c>
      <c r="AT103" s="108"/>
      <c r="AU103" s="124" t="s">
        <v>182</v>
      </c>
    </row>
    <row r="104" spans="1:47" ht="101.5">
      <c r="A104" s="271"/>
      <c r="B104" s="272"/>
      <c r="C104" s="268">
        <v>100</v>
      </c>
      <c r="D104" s="108" t="s">
        <v>410</v>
      </c>
      <c r="E104" s="108" t="s">
        <v>427</v>
      </c>
      <c r="F104" s="108" t="s">
        <v>382</v>
      </c>
      <c r="G104" s="108">
        <v>2021</v>
      </c>
      <c r="H104" s="108" t="s">
        <v>415</v>
      </c>
      <c r="I104" s="108" t="s">
        <v>350</v>
      </c>
      <c r="J104" s="108" t="s">
        <v>328</v>
      </c>
      <c r="K104" s="112">
        <v>44539</v>
      </c>
      <c r="L104" s="108" t="s">
        <v>383</v>
      </c>
      <c r="M104" s="108" t="s">
        <v>127</v>
      </c>
      <c r="N104" s="108" t="s">
        <v>420</v>
      </c>
      <c r="O104" s="112">
        <v>44539</v>
      </c>
      <c r="P104" s="108" t="s">
        <v>72</v>
      </c>
      <c r="Q104" s="104" t="s">
        <v>31</v>
      </c>
      <c r="R104" s="108"/>
      <c r="S104" s="108" t="s">
        <v>421</v>
      </c>
      <c r="T104" s="104" t="s">
        <v>371</v>
      </c>
      <c r="U104" s="113" t="s">
        <v>722</v>
      </c>
      <c r="V104" s="127" t="s">
        <v>554</v>
      </c>
      <c r="W104" s="105" t="s">
        <v>548</v>
      </c>
      <c r="X104" s="104" t="s">
        <v>22</v>
      </c>
      <c r="Y104" s="108" t="s">
        <v>371</v>
      </c>
      <c r="Z104" s="108" t="s">
        <v>72</v>
      </c>
      <c r="AA104" s="112">
        <v>44544</v>
      </c>
      <c r="AB104" s="108" t="s">
        <v>113</v>
      </c>
      <c r="AC104" s="108"/>
      <c r="AD104" s="108"/>
      <c r="AE104" s="108"/>
      <c r="AF104" s="108" t="s">
        <v>371</v>
      </c>
      <c r="AG104" s="108" t="s">
        <v>436</v>
      </c>
      <c r="AH104" s="104" t="s">
        <v>525</v>
      </c>
      <c r="AI104" s="108" t="s">
        <v>295</v>
      </c>
      <c r="AJ104" s="108" t="s">
        <v>431</v>
      </c>
      <c r="AK104" s="112">
        <v>44653</v>
      </c>
      <c r="AL104" s="108" t="s">
        <v>713</v>
      </c>
      <c r="AM104" s="108" t="s">
        <v>372</v>
      </c>
      <c r="AN104" s="112">
        <v>44540</v>
      </c>
      <c r="AO104" s="108" t="s">
        <v>383</v>
      </c>
      <c r="AP104" s="108" t="s">
        <v>63</v>
      </c>
      <c r="AQ104" s="108"/>
      <c r="AR104" s="108" t="s">
        <v>371</v>
      </c>
      <c r="AS104" s="108" t="s">
        <v>383</v>
      </c>
      <c r="AT104" s="108"/>
      <c r="AU104" s="111" t="s">
        <v>7</v>
      </c>
    </row>
    <row r="105" spans="1:47" ht="87.65" customHeight="1">
      <c r="A105" s="271"/>
      <c r="B105" s="272"/>
      <c r="C105" s="269">
        <v>101</v>
      </c>
      <c r="D105" s="119" t="s">
        <v>410</v>
      </c>
      <c r="E105" s="159" t="s">
        <v>460</v>
      </c>
      <c r="F105" s="159" t="s">
        <v>397</v>
      </c>
      <c r="G105" s="159">
        <v>2022</v>
      </c>
      <c r="H105" s="119" t="s">
        <v>415</v>
      </c>
      <c r="I105" s="159" t="s">
        <v>401</v>
      </c>
      <c r="J105" s="159" t="s">
        <v>723</v>
      </c>
      <c r="K105" s="119" t="s">
        <v>724</v>
      </c>
      <c r="L105" s="119"/>
      <c r="M105" s="159"/>
      <c r="N105" s="159"/>
      <c r="O105" s="119"/>
      <c r="P105" s="119"/>
      <c r="Q105" s="119" t="s">
        <v>725</v>
      </c>
      <c r="R105" s="119"/>
      <c r="S105" s="119" t="s">
        <v>421</v>
      </c>
      <c r="T105" s="119" t="s">
        <v>371</v>
      </c>
      <c r="U105" s="160" t="s">
        <v>726</v>
      </c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 t="s">
        <v>371</v>
      </c>
      <c r="AG105" s="119" t="s">
        <v>72</v>
      </c>
      <c r="AH105" s="106" t="s">
        <v>727</v>
      </c>
      <c r="AI105" s="138">
        <v>44676</v>
      </c>
      <c r="AJ105" s="119" t="s">
        <v>413</v>
      </c>
      <c r="AK105" s="138">
        <v>44690</v>
      </c>
      <c r="AL105" s="159" t="s">
        <v>449</v>
      </c>
      <c r="AM105" s="119"/>
      <c r="AN105" s="119"/>
      <c r="AO105" s="119"/>
      <c r="AP105" s="119"/>
      <c r="AQ105" s="119"/>
      <c r="AR105" s="119"/>
      <c r="AS105" s="119"/>
      <c r="AT105" s="119"/>
      <c r="AU105" s="167"/>
    </row>
    <row r="106" spans="1:47" ht="29">
      <c r="A106" s="271"/>
      <c r="B106" s="272"/>
      <c r="C106" s="269">
        <v>102</v>
      </c>
      <c r="D106" s="119" t="s">
        <v>410</v>
      </c>
      <c r="E106" s="159" t="s">
        <v>452</v>
      </c>
      <c r="F106" s="159" t="s">
        <v>422</v>
      </c>
      <c r="G106" s="159">
        <v>2022</v>
      </c>
      <c r="H106" s="159" t="s">
        <v>443</v>
      </c>
      <c r="I106" s="159" t="s">
        <v>401</v>
      </c>
      <c r="J106" s="159" t="s">
        <v>728</v>
      </c>
      <c r="K106" s="138">
        <v>44375</v>
      </c>
      <c r="L106" s="119" t="s">
        <v>383</v>
      </c>
      <c r="M106" s="119" t="s">
        <v>127</v>
      </c>
      <c r="N106" s="159" t="s">
        <v>420</v>
      </c>
      <c r="O106" s="161">
        <v>44375</v>
      </c>
      <c r="P106" s="119" t="s">
        <v>72</v>
      </c>
      <c r="Q106" s="159" t="s">
        <v>82</v>
      </c>
      <c r="R106" s="119"/>
      <c r="S106" s="159" t="s">
        <v>421</v>
      </c>
      <c r="T106" s="119" t="s">
        <v>371</v>
      </c>
      <c r="U106" s="162" t="s">
        <v>729</v>
      </c>
      <c r="V106" s="119"/>
      <c r="W106" s="138">
        <v>44378</v>
      </c>
      <c r="X106" s="106" t="s">
        <v>730</v>
      </c>
      <c r="Y106" s="119"/>
      <c r="Z106" s="119"/>
      <c r="AA106" s="119"/>
      <c r="AB106" s="119"/>
      <c r="AC106" s="119"/>
      <c r="AD106" s="119"/>
      <c r="AE106" s="119"/>
      <c r="AF106" s="119" t="s">
        <v>371</v>
      </c>
      <c r="AG106" s="119" t="s">
        <v>731</v>
      </c>
      <c r="AH106" s="138">
        <v>44427</v>
      </c>
      <c r="AI106" s="119" t="s">
        <v>732</v>
      </c>
      <c r="AJ106" s="119" t="s">
        <v>413</v>
      </c>
      <c r="AK106" s="169">
        <v>44573</v>
      </c>
      <c r="AL106" s="166" t="s">
        <v>449</v>
      </c>
      <c r="AM106" s="119" t="s">
        <v>372</v>
      </c>
      <c r="AN106" s="138">
        <v>44375</v>
      </c>
      <c r="AO106" s="119" t="s">
        <v>383</v>
      </c>
      <c r="AP106" s="119" t="s">
        <v>333</v>
      </c>
      <c r="AQ106" s="119"/>
      <c r="AR106" s="119" t="s">
        <v>371</v>
      </c>
      <c r="AS106" s="119" t="s">
        <v>383</v>
      </c>
      <c r="AT106" s="119"/>
      <c r="AU106" s="162" t="s">
        <v>733</v>
      </c>
    </row>
    <row r="107" spans="1:47" ht="74.5" customHeight="1">
      <c r="A107" s="271"/>
      <c r="B107" s="272"/>
      <c r="C107" s="268">
        <v>103</v>
      </c>
      <c r="D107" s="108" t="s">
        <v>410</v>
      </c>
      <c r="E107" s="123" t="s">
        <v>76</v>
      </c>
      <c r="F107" s="123" t="s">
        <v>351</v>
      </c>
      <c r="G107" s="123">
        <v>2022</v>
      </c>
      <c r="H107" s="108" t="s">
        <v>415</v>
      </c>
      <c r="I107" s="123" t="s">
        <v>350</v>
      </c>
      <c r="J107" s="123" t="s">
        <v>734</v>
      </c>
      <c r="K107" s="105">
        <v>44684</v>
      </c>
      <c r="L107" s="108" t="s">
        <v>383</v>
      </c>
      <c r="M107" s="108" t="s">
        <v>127</v>
      </c>
      <c r="N107" s="123" t="s">
        <v>420</v>
      </c>
      <c r="O107" s="112">
        <v>44685</v>
      </c>
      <c r="P107" s="108" t="s">
        <v>72</v>
      </c>
      <c r="Q107" s="123" t="s">
        <v>82</v>
      </c>
      <c r="R107" s="108"/>
      <c r="S107" s="108" t="s">
        <v>421</v>
      </c>
      <c r="T107" s="108" t="s">
        <v>371</v>
      </c>
      <c r="U107" s="113" t="s">
        <v>735</v>
      </c>
      <c r="V107" s="108"/>
      <c r="W107" s="104" t="s">
        <v>736</v>
      </c>
      <c r="X107" s="108" t="s">
        <v>121</v>
      </c>
      <c r="Y107" s="108" t="s">
        <v>371</v>
      </c>
      <c r="Z107" s="108" t="s">
        <v>72</v>
      </c>
      <c r="AA107" s="112"/>
      <c r="AB107" s="108"/>
      <c r="AC107" s="108"/>
      <c r="AD107" s="108"/>
      <c r="AE107" s="108"/>
      <c r="AF107" s="108" t="s">
        <v>371</v>
      </c>
      <c r="AG107" s="108" t="s">
        <v>72</v>
      </c>
      <c r="AH107" s="104" t="s">
        <v>737</v>
      </c>
      <c r="AI107" s="112">
        <v>44809</v>
      </c>
      <c r="AJ107" s="108" t="s">
        <v>431</v>
      </c>
      <c r="AK107" s="112">
        <v>44862</v>
      </c>
      <c r="AL107" s="123" t="s">
        <v>738</v>
      </c>
      <c r="AM107" s="108"/>
      <c r="AN107" s="108"/>
      <c r="AO107" s="108"/>
      <c r="AP107" s="108"/>
      <c r="AQ107" s="108"/>
      <c r="AR107" s="108" t="s">
        <v>371</v>
      </c>
      <c r="AS107" s="108" t="s">
        <v>383</v>
      </c>
      <c r="AT107" s="108"/>
      <c r="AU107" s="111" t="s">
        <v>739</v>
      </c>
    </row>
    <row r="108" spans="1:47" ht="58">
      <c r="A108" s="271"/>
      <c r="B108" s="272"/>
      <c r="C108" s="269">
        <v>104</v>
      </c>
      <c r="D108" s="119" t="s">
        <v>410</v>
      </c>
      <c r="E108" s="159" t="s">
        <v>377</v>
      </c>
      <c r="F108" s="159" t="s">
        <v>390</v>
      </c>
      <c r="G108" s="159">
        <v>2022</v>
      </c>
      <c r="H108" s="119" t="s">
        <v>415</v>
      </c>
      <c r="I108" s="159" t="s">
        <v>401</v>
      </c>
      <c r="J108" s="159" t="s">
        <v>740</v>
      </c>
      <c r="K108" s="138">
        <v>44110</v>
      </c>
      <c r="L108" s="119" t="s">
        <v>383</v>
      </c>
      <c r="M108" s="119" t="s">
        <v>127</v>
      </c>
      <c r="N108" s="159" t="s">
        <v>420</v>
      </c>
      <c r="O108" s="138">
        <v>44111</v>
      </c>
      <c r="P108" s="119" t="s">
        <v>72</v>
      </c>
      <c r="Q108" s="159" t="s">
        <v>741</v>
      </c>
      <c r="R108" s="119"/>
      <c r="S108" s="119" t="s">
        <v>421</v>
      </c>
      <c r="T108" s="119" t="s">
        <v>414</v>
      </c>
      <c r="U108" s="160" t="s">
        <v>742</v>
      </c>
      <c r="V108" s="138">
        <v>44130</v>
      </c>
      <c r="W108" s="119" t="s">
        <v>743</v>
      </c>
      <c r="X108" s="106" t="s">
        <v>300</v>
      </c>
      <c r="Y108" s="119"/>
      <c r="Z108" s="119"/>
      <c r="AA108" s="119"/>
      <c r="AB108" s="119"/>
      <c r="AC108" s="119" t="s">
        <v>371</v>
      </c>
      <c r="AD108" s="119" t="s">
        <v>383</v>
      </c>
      <c r="AE108" s="119" t="s">
        <v>744</v>
      </c>
      <c r="AF108" s="119" t="s">
        <v>371</v>
      </c>
      <c r="AG108" s="159" t="s">
        <v>745</v>
      </c>
      <c r="AH108" s="138">
        <v>44280</v>
      </c>
      <c r="AI108" s="161">
        <v>44411</v>
      </c>
      <c r="AJ108" s="119" t="s">
        <v>431</v>
      </c>
      <c r="AK108" s="161">
        <v>44721</v>
      </c>
      <c r="AL108" s="159" t="s">
        <v>444</v>
      </c>
      <c r="AM108" s="119" t="s">
        <v>372</v>
      </c>
      <c r="AN108" s="138">
        <v>44112</v>
      </c>
      <c r="AO108" s="119" t="s">
        <v>383</v>
      </c>
      <c r="AP108" s="119" t="s">
        <v>333</v>
      </c>
      <c r="AQ108" s="119"/>
      <c r="AR108" s="119" t="s">
        <v>371</v>
      </c>
      <c r="AS108" s="119" t="s">
        <v>383</v>
      </c>
      <c r="AT108" s="119"/>
      <c r="AU108" s="165" t="s">
        <v>746</v>
      </c>
    </row>
    <row r="109" spans="1:47" ht="43.5">
      <c r="A109" s="271"/>
      <c r="B109" s="272"/>
      <c r="C109" s="269">
        <v>105</v>
      </c>
      <c r="D109" s="119" t="s">
        <v>410</v>
      </c>
      <c r="E109" s="159" t="s">
        <v>409</v>
      </c>
      <c r="F109" s="159" t="s">
        <v>364</v>
      </c>
      <c r="G109" s="159">
        <v>2022</v>
      </c>
      <c r="H109" s="159" t="s">
        <v>443</v>
      </c>
      <c r="I109" s="159" t="s">
        <v>401</v>
      </c>
      <c r="J109" s="159" t="s">
        <v>348</v>
      </c>
      <c r="K109" s="138">
        <v>44538</v>
      </c>
      <c r="L109" s="119" t="s">
        <v>383</v>
      </c>
      <c r="M109" s="119" t="s">
        <v>127</v>
      </c>
      <c r="N109" s="119" t="s">
        <v>420</v>
      </c>
      <c r="O109" s="161">
        <v>44551</v>
      </c>
      <c r="P109" s="119" t="s">
        <v>72</v>
      </c>
      <c r="Q109" s="159" t="s">
        <v>329</v>
      </c>
      <c r="R109" s="119"/>
      <c r="S109" s="159" t="s">
        <v>421</v>
      </c>
      <c r="T109" s="119" t="s">
        <v>414</v>
      </c>
      <c r="U109" s="162" t="s">
        <v>747</v>
      </c>
      <c r="V109" s="119"/>
      <c r="W109" s="138">
        <v>44538</v>
      </c>
      <c r="X109" s="106" t="s">
        <v>748</v>
      </c>
      <c r="Y109" s="119"/>
      <c r="Z109" s="119"/>
      <c r="AA109" s="119"/>
      <c r="AB109" s="119"/>
      <c r="AC109" s="119"/>
      <c r="AD109" s="119"/>
      <c r="AE109" s="119"/>
      <c r="AF109" s="119" t="s">
        <v>371</v>
      </c>
      <c r="AG109" s="159" t="s">
        <v>749</v>
      </c>
      <c r="AH109" s="138">
        <v>44546</v>
      </c>
      <c r="AI109" s="119"/>
      <c r="AJ109" s="119" t="s">
        <v>431</v>
      </c>
      <c r="AK109" s="138">
        <v>44648</v>
      </c>
      <c r="AL109" s="166" t="s">
        <v>447</v>
      </c>
      <c r="AM109" s="119" t="s">
        <v>372</v>
      </c>
      <c r="AN109" s="138">
        <v>44538</v>
      </c>
      <c r="AO109" s="119" t="s">
        <v>383</v>
      </c>
      <c r="AP109" s="119">
        <v>117</v>
      </c>
      <c r="AQ109" s="119"/>
      <c r="AR109" s="119" t="s">
        <v>371</v>
      </c>
      <c r="AS109" s="119" t="s">
        <v>383</v>
      </c>
      <c r="AT109" s="119"/>
      <c r="AU109" s="167" t="s">
        <v>750</v>
      </c>
    </row>
    <row r="110" spans="1:47" ht="72.5">
      <c r="A110" s="271"/>
      <c r="B110" s="272"/>
      <c r="C110" s="268">
        <v>106</v>
      </c>
      <c r="D110" s="108" t="s">
        <v>410</v>
      </c>
      <c r="E110" s="108" t="s">
        <v>424</v>
      </c>
      <c r="F110" s="108" t="s">
        <v>388</v>
      </c>
      <c r="G110" s="108">
        <v>2022</v>
      </c>
      <c r="H110" s="108" t="s">
        <v>415</v>
      </c>
      <c r="I110" s="108" t="s">
        <v>464</v>
      </c>
      <c r="J110" s="108" t="s">
        <v>751</v>
      </c>
      <c r="K110" s="108"/>
      <c r="L110" s="139"/>
      <c r="M110" s="139"/>
      <c r="N110" s="108"/>
      <c r="O110" s="139"/>
      <c r="P110" s="139"/>
      <c r="Q110" s="104" t="s">
        <v>329</v>
      </c>
      <c r="R110" s="139"/>
      <c r="S110" s="108" t="s">
        <v>421</v>
      </c>
      <c r="T110" s="108" t="s">
        <v>414</v>
      </c>
      <c r="U110" s="113" t="s">
        <v>752</v>
      </c>
      <c r="V110" s="112">
        <v>44721</v>
      </c>
      <c r="W110" s="108"/>
      <c r="X110" s="104"/>
      <c r="Y110" s="108"/>
      <c r="Z110" s="108"/>
      <c r="AA110" s="108"/>
      <c r="AB110" s="108"/>
      <c r="AC110" s="108"/>
      <c r="AD110" s="108"/>
      <c r="AE110" s="108"/>
      <c r="AF110" s="108" t="s">
        <v>371</v>
      </c>
      <c r="AG110" s="108" t="s">
        <v>72</v>
      </c>
      <c r="AH110" s="104" t="s">
        <v>753</v>
      </c>
      <c r="AI110" s="112">
        <v>44775</v>
      </c>
      <c r="AJ110" s="123" t="s">
        <v>431</v>
      </c>
      <c r="AK110" s="112">
        <v>44809</v>
      </c>
      <c r="AL110" s="123" t="s">
        <v>447</v>
      </c>
      <c r="AM110" s="108"/>
      <c r="AN110" s="108"/>
      <c r="AO110" s="108"/>
      <c r="AP110" s="108"/>
      <c r="AQ110" s="108"/>
      <c r="AR110" s="108"/>
      <c r="AS110" s="108"/>
      <c r="AT110" s="108"/>
      <c r="AU110" s="124"/>
    </row>
    <row r="111" spans="1:47" ht="27" customHeight="1">
      <c r="A111" s="271"/>
      <c r="B111" s="272"/>
      <c r="C111" s="268">
        <v>107</v>
      </c>
      <c r="D111" s="108" t="s">
        <v>410</v>
      </c>
      <c r="E111" s="123" t="s">
        <v>64</v>
      </c>
      <c r="F111" s="123" t="s">
        <v>110</v>
      </c>
      <c r="G111" s="123">
        <v>2023</v>
      </c>
      <c r="H111" s="108" t="s">
        <v>415</v>
      </c>
      <c r="I111" s="123" t="s">
        <v>350</v>
      </c>
      <c r="J111" s="123" t="s">
        <v>754</v>
      </c>
      <c r="K111" s="112">
        <v>44917</v>
      </c>
      <c r="L111" s="108" t="s">
        <v>383</v>
      </c>
      <c r="M111" s="108" t="s">
        <v>127</v>
      </c>
      <c r="N111" s="108" t="s">
        <v>420</v>
      </c>
      <c r="O111" s="112">
        <v>44918</v>
      </c>
      <c r="P111" s="108" t="s">
        <v>72</v>
      </c>
      <c r="Q111" s="123" t="s">
        <v>31</v>
      </c>
      <c r="R111" s="108"/>
      <c r="S111" s="108" t="s">
        <v>421</v>
      </c>
      <c r="T111" s="108" t="s">
        <v>371</v>
      </c>
      <c r="U111" s="113" t="s">
        <v>755</v>
      </c>
      <c r="V111" s="108"/>
      <c r="W111" s="108"/>
      <c r="X111" s="108" t="s">
        <v>158</v>
      </c>
      <c r="Y111" s="108"/>
      <c r="Z111" s="108"/>
      <c r="AA111" s="108"/>
      <c r="AB111" s="108"/>
      <c r="AC111" s="108"/>
      <c r="AD111" s="108"/>
      <c r="AE111" s="108"/>
      <c r="AF111" s="108" t="s">
        <v>371</v>
      </c>
      <c r="AG111" s="108" t="s">
        <v>72</v>
      </c>
      <c r="AH111" s="104" t="s">
        <v>756</v>
      </c>
      <c r="AI111" s="109">
        <v>45049</v>
      </c>
      <c r="AJ111" s="108" t="s">
        <v>431</v>
      </c>
      <c r="AK111" s="109">
        <v>45068</v>
      </c>
      <c r="AL111" s="104" t="s">
        <v>628</v>
      </c>
      <c r="AM111" s="108" t="s">
        <v>372</v>
      </c>
      <c r="AN111" s="112">
        <v>44915</v>
      </c>
      <c r="AO111" s="108" t="s">
        <v>383</v>
      </c>
      <c r="AP111" s="108" t="s">
        <v>333</v>
      </c>
      <c r="AQ111" s="108"/>
      <c r="AR111" s="108" t="s">
        <v>371</v>
      </c>
      <c r="AS111" s="108" t="s">
        <v>383</v>
      </c>
      <c r="AT111" s="108"/>
      <c r="AU111" s="124" t="s">
        <v>757</v>
      </c>
    </row>
    <row r="112" spans="1:47" ht="29">
      <c r="A112" s="271"/>
      <c r="B112" s="272"/>
      <c r="C112" s="268">
        <v>108</v>
      </c>
      <c r="D112" s="108" t="s">
        <v>410</v>
      </c>
      <c r="E112" s="123" t="s">
        <v>424</v>
      </c>
      <c r="F112" s="123" t="s">
        <v>388</v>
      </c>
      <c r="G112" s="123">
        <v>2023</v>
      </c>
      <c r="H112" s="108" t="s">
        <v>415</v>
      </c>
      <c r="I112" s="108" t="s">
        <v>350</v>
      </c>
      <c r="J112" s="108" t="s">
        <v>758</v>
      </c>
      <c r="K112" s="112">
        <v>44860</v>
      </c>
      <c r="L112" s="108" t="s">
        <v>383</v>
      </c>
      <c r="M112" s="123"/>
      <c r="N112" s="123"/>
      <c r="O112" s="112"/>
      <c r="P112" s="108"/>
      <c r="Q112" s="123" t="s">
        <v>759</v>
      </c>
      <c r="R112" s="108"/>
      <c r="S112" s="108" t="s">
        <v>421</v>
      </c>
      <c r="T112" s="108" t="s">
        <v>414</v>
      </c>
      <c r="U112" s="126" t="s">
        <v>760</v>
      </c>
      <c r="V112" s="112">
        <v>44876</v>
      </c>
      <c r="W112" s="108"/>
      <c r="X112" s="108"/>
      <c r="Y112" s="108"/>
      <c r="Z112" s="108"/>
      <c r="AA112" s="108"/>
      <c r="AB112" s="108"/>
      <c r="AC112" s="108"/>
      <c r="AD112" s="108"/>
      <c r="AE112" s="104"/>
      <c r="AF112" s="108" t="s">
        <v>371</v>
      </c>
      <c r="AG112" s="112" t="s">
        <v>731</v>
      </c>
      <c r="AH112" s="112">
        <v>45021</v>
      </c>
      <c r="AI112" s="112">
        <v>45056</v>
      </c>
      <c r="AJ112" s="108" t="s">
        <v>431</v>
      </c>
      <c r="AK112" s="108"/>
      <c r="AL112" s="127" t="s">
        <v>164</v>
      </c>
      <c r="AM112" s="108"/>
      <c r="AN112" s="112"/>
      <c r="AO112" s="108"/>
      <c r="AP112" s="108"/>
      <c r="AQ112" s="108"/>
      <c r="AR112" s="108"/>
      <c r="AS112" s="108"/>
      <c r="AT112" s="108"/>
      <c r="AU112" s="124"/>
    </row>
    <row r="113" spans="1:47" ht="29">
      <c r="A113" s="271"/>
      <c r="B113" s="272"/>
      <c r="C113" s="268">
        <v>109</v>
      </c>
      <c r="D113" s="108" t="s">
        <v>410</v>
      </c>
      <c r="E113" s="108" t="s">
        <v>424</v>
      </c>
      <c r="F113" s="108" t="s">
        <v>388</v>
      </c>
      <c r="G113" s="108">
        <v>2023</v>
      </c>
      <c r="H113" s="108" t="s">
        <v>443</v>
      </c>
      <c r="I113" s="108" t="s">
        <v>401</v>
      </c>
      <c r="J113" s="108" t="s">
        <v>761</v>
      </c>
      <c r="K113" s="112">
        <v>45000</v>
      </c>
      <c r="L113" s="108" t="s">
        <v>383</v>
      </c>
      <c r="M113" s="108" t="s">
        <v>127</v>
      </c>
      <c r="N113" s="108" t="s">
        <v>420</v>
      </c>
      <c r="O113" s="112">
        <v>45016</v>
      </c>
      <c r="P113" s="108" t="s">
        <v>72</v>
      </c>
      <c r="Q113" s="108" t="s">
        <v>82</v>
      </c>
      <c r="R113" s="139"/>
      <c r="S113" s="108" t="s">
        <v>421</v>
      </c>
      <c r="T113" s="108" t="s">
        <v>414</v>
      </c>
      <c r="U113" s="126"/>
      <c r="V113" s="108" t="s">
        <v>762</v>
      </c>
      <c r="W113" s="112">
        <v>45001</v>
      </c>
      <c r="X113" s="104" t="s">
        <v>276</v>
      </c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 t="s">
        <v>763</v>
      </c>
      <c r="AK113" s="108"/>
      <c r="AL113" s="108"/>
      <c r="AM113" s="108"/>
      <c r="AN113" s="108"/>
      <c r="AO113" s="108"/>
      <c r="AP113" s="108"/>
      <c r="AQ113" s="108"/>
      <c r="AR113" s="108" t="s">
        <v>371</v>
      </c>
      <c r="AS113" s="108" t="s">
        <v>383</v>
      </c>
      <c r="AT113" s="108"/>
      <c r="AU113" s="124" t="s">
        <v>764</v>
      </c>
    </row>
    <row r="114" spans="1:47">
      <c r="A114" s="271"/>
      <c r="B114" s="272"/>
      <c r="C114" s="268">
        <v>110</v>
      </c>
      <c r="D114" s="108" t="s">
        <v>410</v>
      </c>
      <c r="E114" s="108" t="s">
        <v>433</v>
      </c>
      <c r="F114" s="108" t="s">
        <v>418</v>
      </c>
      <c r="G114" s="108">
        <v>2023</v>
      </c>
      <c r="H114" s="108" t="s">
        <v>415</v>
      </c>
      <c r="I114" s="108" t="s">
        <v>350</v>
      </c>
      <c r="J114" s="108" t="s">
        <v>765</v>
      </c>
      <c r="K114" s="112">
        <v>45022</v>
      </c>
      <c r="L114" s="108" t="s">
        <v>383</v>
      </c>
      <c r="M114" s="108" t="s">
        <v>127</v>
      </c>
      <c r="N114" s="108" t="s">
        <v>420</v>
      </c>
      <c r="O114" s="112">
        <v>45027</v>
      </c>
      <c r="P114" s="108" t="s">
        <v>72</v>
      </c>
      <c r="Q114" s="104" t="s">
        <v>298</v>
      </c>
      <c r="R114" s="139"/>
      <c r="S114" s="108" t="s">
        <v>421</v>
      </c>
      <c r="T114" s="108" t="s">
        <v>414</v>
      </c>
      <c r="U114" s="126"/>
      <c r="V114" s="108" t="s">
        <v>762</v>
      </c>
      <c r="W114" s="112">
        <v>45024</v>
      </c>
      <c r="X114" s="104" t="s">
        <v>766</v>
      </c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 t="s">
        <v>763</v>
      </c>
      <c r="AK114" s="108"/>
      <c r="AL114" s="108"/>
      <c r="AM114" s="108" t="s">
        <v>372</v>
      </c>
      <c r="AN114" s="112">
        <v>45023</v>
      </c>
      <c r="AO114" s="108" t="s">
        <v>383</v>
      </c>
      <c r="AP114" s="108" t="s">
        <v>333</v>
      </c>
      <c r="AQ114" s="108"/>
      <c r="AR114" s="108" t="s">
        <v>371</v>
      </c>
      <c r="AS114" s="108" t="s">
        <v>383</v>
      </c>
      <c r="AT114" s="108"/>
      <c r="AU114" s="124" t="s">
        <v>764</v>
      </c>
    </row>
    <row r="115" spans="1:47" ht="29">
      <c r="A115" s="271"/>
      <c r="B115" s="272"/>
      <c r="C115" s="268">
        <v>111</v>
      </c>
      <c r="D115" s="108" t="s">
        <v>410</v>
      </c>
      <c r="E115" s="108" t="s">
        <v>452</v>
      </c>
      <c r="F115" s="108" t="s">
        <v>422</v>
      </c>
      <c r="G115" s="108">
        <v>2023</v>
      </c>
      <c r="H115" s="108" t="s">
        <v>443</v>
      </c>
      <c r="I115" s="108" t="s">
        <v>401</v>
      </c>
      <c r="J115" s="108" t="s">
        <v>767</v>
      </c>
      <c r="K115" s="112" t="s">
        <v>768</v>
      </c>
      <c r="L115" s="108" t="s">
        <v>383</v>
      </c>
      <c r="M115" s="104" t="s">
        <v>769</v>
      </c>
      <c r="N115" s="108" t="s">
        <v>441</v>
      </c>
      <c r="O115" s="112">
        <v>45049</v>
      </c>
      <c r="P115" s="108" t="s">
        <v>72</v>
      </c>
      <c r="Q115" s="108" t="s">
        <v>329</v>
      </c>
      <c r="R115" s="139"/>
      <c r="S115" s="108" t="s">
        <v>421</v>
      </c>
      <c r="T115" s="108" t="s">
        <v>414</v>
      </c>
      <c r="U115" s="126"/>
      <c r="V115" s="112">
        <v>45093</v>
      </c>
      <c r="W115" s="112">
        <v>45054</v>
      </c>
      <c r="X115" s="104" t="s">
        <v>770</v>
      </c>
      <c r="Y115" s="108"/>
      <c r="Z115" s="108"/>
      <c r="AA115" s="108"/>
      <c r="AB115" s="108"/>
      <c r="AC115" s="108"/>
      <c r="AD115" s="108"/>
      <c r="AE115" s="108"/>
      <c r="AF115" s="108" t="s">
        <v>371</v>
      </c>
      <c r="AG115" s="108" t="s">
        <v>383</v>
      </c>
      <c r="AH115" s="108"/>
      <c r="AI115" s="108"/>
      <c r="AJ115" s="108"/>
      <c r="AK115" s="112">
        <v>45110</v>
      </c>
      <c r="AL115" s="108" t="s">
        <v>447</v>
      </c>
      <c r="AM115" s="108" t="s">
        <v>372</v>
      </c>
      <c r="AN115" s="112">
        <v>45054</v>
      </c>
      <c r="AO115" s="108" t="s">
        <v>383</v>
      </c>
      <c r="AP115" s="108" t="s">
        <v>434</v>
      </c>
      <c r="AQ115" s="108"/>
      <c r="AR115" s="108" t="s">
        <v>371</v>
      </c>
      <c r="AS115" s="108" t="s">
        <v>771</v>
      </c>
      <c r="AT115" s="108"/>
      <c r="AU115" s="124" t="s">
        <v>772</v>
      </c>
    </row>
    <row r="116" spans="1:47" ht="29.5" thickBot="1">
      <c r="A116" s="271"/>
      <c r="B116" s="273"/>
      <c r="C116" s="270">
        <v>112</v>
      </c>
      <c r="D116" s="140" t="s">
        <v>410</v>
      </c>
      <c r="E116" s="140" t="s">
        <v>76</v>
      </c>
      <c r="F116" s="140" t="s">
        <v>432</v>
      </c>
      <c r="G116" s="140">
        <v>2023</v>
      </c>
      <c r="H116" s="140" t="s">
        <v>443</v>
      </c>
      <c r="I116" s="140" t="s">
        <v>401</v>
      </c>
      <c r="J116" s="140" t="s">
        <v>453</v>
      </c>
      <c r="K116" s="141">
        <v>45121</v>
      </c>
      <c r="L116" s="140" t="s">
        <v>383</v>
      </c>
      <c r="M116" s="140" t="s">
        <v>127</v>
      </c>
      <c r="N116" s="140" t="s">
        <v>420</v>
      </c>
      <c r="O116" s="141">
        <v>45121</v>
      </c>
      <c r="P116" s="140" t="s">
        <v>72</v>
      </c>
      <c r="Q116" s="140" t="s">
        <v>298</v>
      </c>
      <c r="R116" s="142"/>
      <c r="S116" s="140" t="s">
        <v>421</v>
      </c>
      <c r="T116" s="140" t="s">
        <v>414</v>
      </c>
      <c r="U116" s="143"/>
      <c r="V116" s="140" t="s">
        <v>762</v>
      </c>
      <c r="W116" s="141">
        <v>45121</v>
      </c>
      <c r="X116" s="144" t="s">
        <v>300</v>
      </c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 t="s">
        <v>105</v>
      </c>
      <c r="AK116" s="140"/>
      <c r="AL116" s="140"/>
      <c r="AM116" s="108" t="s">
        <v>372</v>
      </c>
      <c r="AN116" s="141">
        <v>45121</v>
      </c>
      <c r="AO116" s="140" t="s">
        <v>383</v>
      </c>
      <c r="AP116" s="140" t="s">
        <v>333</v>
      </c>
      <c r="AQ116" s="140"/>
      <c r="AR116" s="140" t="s">
        <v>371</v>
      </c>
      <c r="AS116" s="140" t="s">
        <v>383</v>
      </c>
      <c r="AT116" s="140"/>
      <c r="AU116" s="145" t="s">
        <v>773</v>
      </c>
    </row>
    <row r="117" spans="1:47">
      <c r="F117" s="98" t="s">
        <v>617</v>
      </c>
    </row>
    <row r="118" spans="1:47">
      <c r="U118" s="163"/>
    </row>
    <row r="119" spans="1:47">
      <c r="U119" s="163"/>
    </row>
    <row r="120" spans="1:47">
      <c r="U120" s="163"/>
    </row>
    <row r="121" spans="1:47">
      <c r="K121" s="98" t="s">
        <v>617</v>
      </c>
      <c r="U121" s="164"/>
      <c r="AK121" s="93" t="s">
        <v>617</v>
      </c>
    </row>
    <row r="122" spans="1:47">
      <c r="AU122" s="146" cm="1">
        <f t="array" aca="1" ref="AU122" ca="1">AQ122:AU122</f>
        <v>0</v>
      </c>
    </row>
  </sheetData>
  <autoFilter ref="C4:AU117" xr:uid="{00000000-0001-0000-0000-000000000000}"/>
  <mergeCells count="21">
    <mergeCell ref="O3:P3"/>
    <mergeCell ref="C3:C4"/>
    <mergeCell ref="D3:F3"/>
    <mergeCell ref="G3:G4"/>
    <mergeCell ref="H3:J3"/>
    <mergeCell ref="K3:N3"/>
    <mergeCell ref="AK3:AL3"/>
    <mergeCell ref="AM3:AP3"/>
    <mergeCell ref="AQ3:AQ4"/>
    <mergeCell ref="AR3:AU3"/>
    <mergeCell ref="R3:V3"/>
    <mergeCell ref="W3:X3"/>
    <mergeCell ref="Y3:AB3"/>
    <mergeCell ref="AC3:AE3"/>
    <mergeCell ref="AF3:AH3"/>
    <mergeCell ref="AI3:AJ3"/>
    <mergeCell ref="A6:A17"/>
    <mergeCell ref="A19:A27"/>
    <mergeCell ref="A3:B4"/>
    <mergeCell ref="B6:B17"/>
    <mergeCell ref="B19:B27"/>
  </mergeCells>
  <phoneticPr fontId="9" type="noConversion"/>
  <conditionalFormatting sqref="N105">
    <cfRule type="duplicateValues" dxfId="3" priority="4"/>
  </conditionalFormatting>
  <conditionalFormatting sqref="N106">
    <cfRule type="duplicateValues" dxfId="2" priority="2"/>
  </conditionalFormatting>
  <conditionalFormatting sqref="N107">
    <cfRule type="duplicateValues" dxfId="1" priority="1"/>
  </conditionalFormatting>
  <conditionalFormatting sqref="N108">
    <cfRule type="duplicateValues" dxfId="0" priority="3"/>
  </conditionalFormatting>
  <dataValidations disablePrompts="1" count="1">
    <dataValidation type="list" allowBlank="1" showInputMessage="1" showErrorMessage="1" sqref="G111 G105:G106" xr:uid="{489477BB-9308-4152-A7B0-DB795FA61453}">
      <formula1>"2018, 2019, 2020, 2021, 2022"</formula1>
    </dataValidation>
  </dataValidations>
  <hyperlinks>
    <hyperlink ref="B5" r:id="rId1" xr:uid="{4C535B7F-C687-405E-86DD-A72BE37C434B}"/>
    <hyperlink ref="B6" r:id="rId2" xr:uid="{21C36102-292D-43F8-940A-F101724BE64F}"/>
    <hyperlink ref="B18" r:id="rId3" xr:uid="{276492B7-82F3-42E3-B131-E4F712AB8AE4}"/>
    <hyperlink ref="B19" r:id="rId4" xr:uid="{D1968C5F-6462-4A86-8450-3B2BEC5FA028}"/>
    <hyperlink ref="B28" r:id="rId5" xr:uid="{DD420F5E-FFB5-4308-A5BE-1473A61FB713}"/>
    <hyperlink ref="B53" r:id="rId6" xr:uid="{FA3B1CE6-D9E2-49B0-A315-EFE8F18B6465}"/>
  </hyperlinks>
  <pageMargins left="0.30416667461395264" right="0.19833333790302277" top="0.44972223043441772" bottom="0.34166666865348816" header="0.30000001192092896" footer="0.30000001192092896"/>
  <pageSetup paperSize="8" scale="15" fitToWidth="0" fitToHeight="0" orientation="landscape" horizontalDpi="4294967292" r:id="rId7"/>
  <rowBreaks count="1" manualBreakCount="1">
    <brk id="116" max="1048575" man="1"/>
  </rowBreaks>
  <colBreaks count="2" manualBreakCount="2">
    <brk id="22" max="16383" man="1"/>
    <brk id="47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AS111"/>
  <sheetViews>
    <sheetView zoomScale="85" zoomScaleNormal="85" zoomScaleSheetLayoutView="75" workbookViewId="0">
      <pane ySplit="4" topLeftCell="A98" activePane="bottomLeft" state="frozen"/>
      <selection activeCell="C5" sqref="C5"/>
      <selection pane="bottomLeft" activeCell="J97" sqref="J97"/>
    </sheetView>
  </sheetViews>
  <sheetFormatPr defaultColWidth="8.75" defaultRowHeight="14.5"/>
  <cols>
    <col min="1" max="1" width="8.75" style="4" customWidth="1"/>
    <col min="2" max="2" width="8.75" style="4" hidden="1" customWidth="1"/>
    <col min="3" max="3" width="12.25" style="4" hidden="1" customWidth="1"/>
    <col min="4" max="4" width="8.75" style="4" hidden="1" customWidth="1"/>
    <col min="5" max="7" width="8.75" style="4" customWidth="1"/>
    <col min="8" max="8" width="17.08203125" style="4" customWidth="1"/>
    <col min="9" max="9" width="9.58203125" style="5" customWidth="1"/>
    <col min="10" max="11" width="12" style="5" customWidth="1"/>
    <col min="12" max="12" width="8.75" style="5" customWidth="1"/>
    <col min="13" max="13" width="9.58203125" style="5" customWidth="1"/>
    <col min="14" max="14" width="15.75" style="5" customWidth="1"/>
    <col min="15" max="15" width="28.5" style="4" customWidth="1"/>
    <col min="16" max="16" width="8.75" style="5" customWidth="1"/>
    <col min="17" max="18" width="8.75" style="4" customWidth="1"/>
    <col min="19" max="19" width="32" style="4" customWidth="1"/>
    <col min="20" max="20" width="13.33203125" style="4" customWidth="1"/>
    <col min="21" max="21" width="10" style="7" customWidth="1"/>
    <col min="22" max="22" width="9.75" style="4" customWidth="1"/>
    <col min="23" max="24" width="8.75" style="4" customWidth="1"/>
    <col min="25" max="25" width="13.25" style="4" customWidth="1"/>
    <col min="26" max="27" width="8.75" style="4" customWidth="1"/>
    <col min="28" max="28" width="11" style="4" customWidth="1"/>
    <col min="29" max="29" width="12.5" style="4" customWidth="1"/>
    <col min="30" max="31" width="8.75" style="4" customWidth="1"/>
    <col min="32" max="32" width="11.58203125" style="4" customWidth="1"/>
    <col min="33" max="33" width="10.25" style="4" customWidth="1"/>
    <col min="34" max="34" width="16.75" style="4" customWidth="1"/>
    <col min="35" max="35" width="11.33203125" style="4" customWidth="1"/>
    <col min="36" max="36" width="16.75" style="4" customWidth="1"/>
    <col min="37" max="37" width="8.75" style="4" customWidth="1"/>
    <col min="38" max="38" width="11.08203125" style="4" customWidth="1"/>
    <col min="39" max="39" width="8.75" style="4" customWidth="1"/>
    <col min="40" max="40" width="15.33203125" style="7" customWidth="1"/>
    <col min="41" max="41" width="19" style="4" customWidth="1"/>
    <col min="42" max="42" width="8.75" style="4" customWidth="1"/>
    <col min="43" max="43" width="12.75" style="4" customWidth="1"/>
    <col min="44" max="44" width="12" style="4" customWidth="1"/>
    <col min="45" max="45" width="27.25" style="4" customWidth="1"/>
    <col min="46" max="46" width="8.75" style="4" customWidth="1"/>
    <col min="47" max="16384" width="8.75" style="4"/>
  </cols>
  <sheetData>
    <row r="1" spans="1:45">
      <c r="A1" s="6" t="s">
        <v>184</v>
      </c>
    </row>
    <row r="3" spans="1:45" s="1" customFormat="1" ht="27" customHeight="1">
      <c r="A3" s="320" t="s">
        <v>376</v>
      </c>
      <c r="B3" s="320" t="s">
        <v>125</v>
      </c>
      <c r="C3" s="320"/>
      <c r="D3" s="320"/>
      <c r="E3" s="320" t="s">
        <v>92</v>
      </c>
      <c r="F3" s="320" t="s">
        <v>383</v>
      </c>
      <c r="G3" s="320"/>
      <c r="H3" s="320"/>
      <c r="I3" s="320" t="s">
        <v>235</v>
      </c>
      <c r="J3" s="320"/>
      <c r="K3" s="320"/>
      <c r="L3" s="320"/>
      <c r="M3" s="320" t="s">
        <v>287</v>
      </c>
      <c r="N3" s="320"/>
      <c r="O3" s="30" t="s">
        <v>104</v>
      </c>
      <c r="P3" s="320" t="s">
        <v>461</v>
      </c>
      <c r="Q3" s="320"/>
      <c r="R3" s="320"/>
      <c r="S3" s="320"/>
      <c r="T3" s="320"/>
      <c r="U3" s="320" t="s">
        <v>282</v>
      </c>
      <c r="V3" s="320"/>
      <c r="W3" s="320" t="s">
        <v>261</v>
      </c>
      <c r="X3" s="320"/>
      <c r="Y3" s="320"/>
      <c r="Z3" s="320"/>
      <c r="AA3" s="320" t="s">
        <v>238</v>
      </c>
      <c r="AB3" s="320"/>
      <c r="AC3" s="320"/>
      <c r="AD3" s="320" t="s">
        <v>43</v>
      </c>
      <c r="AE3" s="320"/>
      <c r="AF3" s="320"/>
      <c r="AG3" s="320" t="s">
        <v>211</v>
      </c>
      <c r="AH3" s="320"/>
      <c r="AI3" s="320" t="s">
        <v>283</v>
      </c>
      <c r="AJ3" s="320"/>
      <c r="AK3" s="322" t="s">
        <v>651</v>
      </c>
      <c r="AL3" s="323"/>
      <c r="AM3" s="323"/>
      <c r="AN3" s="323"/>
      <c r="AO3" s="321" t="s">
        <v>263</v>
      </c>
      <c r="AP3" s="321" t="s">
        <v>95</v>
      </c>
      <c r="AQ3" s="321"/>
      <c r="AR3" s="321"/>
      <c r="AS3" s="321"/>
    </row>
    <row r="4" spans="1:45" s="1" customFormat="1" ht="101.5">
      <c r="A4" s="320"/>
      <c r="B4" s="30" t="s">
        <v>436</v>
      </c>
      <c r="C4" s="30" t="s">
        <v>72</v>
      </c>
      <c r="D4" s="30" t="s">
        <v>359</v>
      </c>
      <c r="E4" s="320"/>
      <c r="F4" s="30" t="s">
        <v>178</v>
      </c>
      <c r="G4" s="30" t="s">
        <v>251</v>
      </c>
      <c r="H4" s="30" t="s">
        <v>264</v>
      </c>
      <c r="I4" s="30" t="s">
        <v>138</v>
      </c>
      <c r="J4" s="30" t="s">
        <v>115</v>
      </c>
      <c r="K4" s="30" t="s">
        <v>144</v>
      </c>
      <c r="L4" s="30" t="s">
        <v>277</v>
      </c>
      <c r="M4" s="30" t="s">
        <v>142</v>
      </c>
      <c r="N4" s="30" t="s">
        <v>141</v>
      </c>
      <c r="O4" s="61" t="s">
        <v>200</v>
      </c>
      <c r="P4" s="30" t="s">
        <v>275</v>
      </c>
      <c r="Q4" s="31" t="s">
        <v>456</v>
      </c>
      <c r="R4" s="31" t="s">
        <v>20</v>
      </c>
      <c r="S4" s="31" t="s">
        <v>176</v>
      </c>
      <c r="T4" s="30" t="s">
        <v>270</v>
      </c>
      <c r="U4" s="30" t="s">
        <v>118</v>
      </c>
      <c r="V4" s="30" t="s">
        <v>106</v>
      </c>
      <c r="W4" s="30" t="s">
        <v>290</v>
      </c>
      <c r="X4" s="30" t="s">
        <v>33</v>
      </c>
      <c r="Y4" s="30" t="s">
        <v>128</v>
      </c>
      <c r="Z4" s="30" t="s">
        <v>145</v>
      </c>
      <c r="AA4" s="30" t="s">
        <v>252</v>
      </c>
      <c r="AB4" s="30" t="s">
        <v>28</v>
      </c>
      <c r="AC4" s="30" t="s">
        <v>83</v>
      </c>
      <c r="AD4" s="30" t="s">
        <v>252</v>
      </c>
      <c r="AE4" s="30" t="s">
        <v>28</v>
      </c>
      <c r="AF4" s="30" t="s">
        <v>83</v>
      </c>
      <c r="AG4" s="30" t="s">
        <v>429</v>
      </c>
      <c r="AH4" s="30" t="s">
        <v>193</v>
      </c>
      <c r="AI4" s="30" t="s">
        <v>429</v>
      </c>
      <c r="AJ4" s="30" t="s">
        <v>193</v>
      </c>
      <c r="AK4" s="26" t="s">
        <v>248</v>
      </c>
      <c r="AL4" s="9" t="s">
        <v>62</v>
      </c>
      <c r="AM4" s="9" t="s">
        <v>559</v>
      </c>
      <c r="AN4" s="9" t="s">
        <v>60</v>
      </c>
      <c r="AO4" s="321"/>
      <c r="AP4" s="9" t="s">
        <v>249</v>
      </c>
      <c r="AQ4" s="9" t="s">
        <v>602</v>
      </c>
      <c r="AR4" s="9" t="s">
        <v>107</v>
      </c>
      <c r="AS4" s="2" t="s">
        <v>609</v>
      </c>
    </row>
    <row r="5" spans="1:45" s="3" customFormat="1" ht="24" customHeight="1">
      <c r="A5" s="10">
        <v>1</v>
      </c>
      <c r="B5" s="10" t="s">
        <v>410</v>
      </c>
      <c r="C5" s="10" t="s">
        <v>354</v>
      </c>
      <c r="D5" s="10" t="s">
        <v>407</v>
      </c>
      <c r="E5" s="10">
        <v>2018</v>
      </c>
      <c r="F5" s="10" t="s">
        <v>443</v>
      </c>
      <c r="G5" s="10" t="s">
        <v>350</v>
      </c>
      <c r="H5" s="10" t="s">
        <v>91</v>
      </c>
      <c r="I5" s="11"/>
      <c r="J5" s="10"/>
      <c r="K5" s="10"/>
      <c r="L5" s="10"/>
      <c r="M5" s="11"/>
      <c r="N5" s="10"/>
      <c r="O5" s="10" t="s">
        <v>298</v>
      </c>
      <c r="P5" s="10"/>
      <c r="Q5" s="10"/>
      <c r="R5" s="89"/>
      <c r="S5" s="12"/>
      <c r="T5" s="10"/>
      <c r="U5" s="10"/>
      <c r="V5" s="10"/>
      <c r="W5" s="10" t="s">
        <v>371</v>
      </c>
      <c r="X5" s="10" t="s">
        <v>72</v>
      </c>
      <c r="Y5" s="11">
        <v>43399</v>
      </c>
      <c r="Z5" s="10"/>
      <c r="AA5" s="32" t="s">
        <v>371</v>
      </c>
      <c r="AB5" s="32" t="s">
        <v>383</v>
      </c>
      <c r="AC5" s="33">
        <v>43417</v>
      </c>
      <c r="AD5" s="32" t="s">
        <v>414</v>
      </c>
      <c r="AE5" s="32"/>
      <c r="AF5" s="32"/>
      <c r="AG5" s="11"/>
      <c r="AH5" s="89"/>
      <c r="AI5" s="13"/>
      <c r="AJ5" s="13"/>
      <c r="AK5" s="10" t="s">
        <v>414</v>
      </c>
      <c r="AL5" s="10"/>
      <c r="AM5" s="10"/>
      <c r="AN5" s="10"/>
      <c r="AO5" s="56"/>
      <c r="AP5" s="10"/>
      <c r="AQ5" s="10"/>
      <c r="AR5" s="10"/>
      <c r="AS5" s="10" t="s">
        <v>260</v>
      </c>
    </row>
    <row r="6" spans="1:45" ht="24" customHeight="1">
      <c r="A6" s="15">
        <v>2</v>
      </c>
      <c r="B6" s="15" t="s">
        <v>410</v>
      </c>
      <c r="C6" s="15" t="s">
        <v>424</v>
      </c>
      <c r="D6" s="15" t="s">
        <v>388</v>
      </c>
      <c r="E6" s="15">
        <v>2018</v>
      </c>
      <c r="F6" s="15" t="s">
        <v>443</v>
      </c>
      <c r="G6" s="15" t="s">
        <v>350</v>
      </c>
      <c r="H6" s="15" t="s">
        <v>70</v>
      </c>
      <c r="I6" s="14">
        <v>43176</v>
      </c>
      <c r="J6" s="15" t="s">
        <v>383</v>
      </c>
      <c r="K6" s="16" t="s">
        <v>274</v>
      </c>
      <c r="L6" s="15" t="s">
        <v>441</v>
      </c>
      <c r="M6" s="14">
        <v>43177</v>
      </c>
      <c r="N6" s="15" t="s">
        <v>72</v>
      </c>
      <c r="O6" s="15" t="s">
        <v>169</v>
      </c>
      <c r="P6" s="15"/>
      <c r="Q6" s="10" t="s">
        <v>421</v>
      </c>
      <c r="R6" s="15" t="s">
        <v>414</v>
      </c>
      <c r="S6" s="16" t="s">
        <v>201</v>
      </c>
      <c r="T6" s="14">
        <v>43178</v>
      </c>
      <c r="U6" s="11">
        <v>43179</v>
      </c>
      <c r="V6" s="10" t="s">
        <v>183</v>
      </c>
      <c r="W6" s="10" t="s">
        <v>371</v>
      </c>
      <c r="X6" s="10" t="s">
        <v>72</v>
      </c>
      <c r="Y6" s="11">
        <v>43178</v>
      </c>
      <c r="Z6" s="15" t="s">
        <v>77</v>
      </c>
      <c r="AA6" s="32" t="s">
        <v>371</v>
      </c>
      <c r="AB6" s="15" t="s">
        <v>383</v>
      </c>
      <c r="AC6" s="14">
        <v>43178</v>
      </c>
      <c r="AD6" s="15"/>
      <c r="AE6" s="15"/>
      <c r="AF6" s="15"/>
      <c r="AG6" s="17"/>
      <c r="AH6" s="17" t="s">
        <v>431</v>
      </c>
      <c r="AI6" s="18">
        <v>43313</v>
      </c>
      <c r="AJ6" s="17" t="s">
        <v>447</v>
      </c>
      <c r="AK6" s="17"/>
      <c r="AL6" s="34"/>
      <c r="AM6" s="34"/>
      <c r="AN6" s="47"/>
      <c r="AO6" s="34"/>
      <c r="AP6" s="10" t="s">
        <v>371</v>
      </c>
      <c r="AQ6" s="17" t="s">
        <v>72</v>
      </c>
      <c r="AR6" s="10" t="s">
        <v>545</v>
      </c>
      <c r="AS6" s="10" t="s">
        <v>506</v>
      </c>
    </row>
    <row r="7" spans="1:45" ht="24" customHeight="1">
      <c r="A7" s="15">
        <v>3</v>
      </c>
      <c r="B7" s="15" t="s">
        <v>410</v>
      </c>
      <c r="C7" s="15" t="s">
        <v>424</v>
      </c>
      <c r="D7" s="15" t="s">
        <v>388</v>
      </c>
      <c r="E7" s="15">
        <v>2018</v>
      </c>
      <c r="F7" s="15" t="s">
        <v>443</v>
      </c>
      <c r="G7" s="15" t="s">
        <v>350</v>
      </c>
      <c r="H7" s="15" t="s">
        <v>70</v>
      </c>
      <c r="I7" s="14">
        <v>43176</v>
      </c>
      <c r="J7" s="15" t="s">
        <v>383</v>
      </c>
      <c r="K7" s="16" t="s">
        <v>274</v>
      </c>
      <c r="L7" s="15" t="s">
        <v>441</v>
      </c>
      <c r="M7" s="14">
        <v>43177</v>
      </c>
      <c r="N7" s="15" t="s">
        <v>72</v>
      </c>
      <c r="O7" s="15" t="s">
        <v>169</v>
      </c>
      <c r="P7" s="15"/>
      <c r="Q7" s="10" t="s">
        <v>421</v>
      </c>
      <c r="R7" s="15" t="s">
        <v>414</v>
      </c>
      <c r="S7" s="16" t="s">
        <v>511</v>
      </c>
      <c r="T7" s="14">
        <v>43206</v>
      </c>
      <c r="U7" s="11">
        <v>43179</v>
      </c>
      <c r="V7" s="10" t="s">
        <v>183</v>
      </c>
      <c r="W7" s="10" t="s">
        <v>371</v>
      </c>
      <c r="X7" s="10" t="s">
        <v>72</v>
      </c>
      <c r="Y7" s="11">
        <v>43178</v>
      </c>
      <c r="Z7" s="15" t="s">
        <v>77</v>
      </c>
      <c r="AA7" s="32" t="s">
        <v>371</v>
      </c>
      <c r="AB7" s="15" t="s">
        <v>383</v>
      </c>
      <c r="AC7" s="14">
        <v>43179</v>
      </c>
      <c r="AD7" s="15"/>
      <c r="AE7" s="15"/>
      <c r="AF7" s="15"/>
      <c r="AG7" s="17"/>
      <c r="AH7" s="17" t="s">
        <v>413</v>
      </c>
      <c r="AI7" s="18" t="s">
        <v>257</v>
      </c>
      <c r="AJ7" s="17" t="s">
        <v>449</v>
      </c>
      <c r="AK7" s="17"/>
      <c r="AL7" s="34"/>
      <c r="AM7" s="34"/>
      <c r="AN7" s="47"/>
      <c r="AO7" s="34"/>
      <c r="AP7" s="10" t="s">
        <v>371</v>
      </c>
      <c r="AQ7" s="17" t="s">
        <v>72</v>
      </c>
      <c r="AR7" s="10" t="s">
        <v>545</v>
      </c>
      <c r="AS7" s="10" t="s">
        <v>506</v>
      </c>
    </row>
    <row r="8" spans="1:45" ht="24" customHeight="1">
      <c r="A8" s="15">
        <v>4</v>
      </c>
      <c r="B8" s="15" t="s">
        <v>410</v>
      </c>
      <c r="C8" s="15" t="s">
        <v>424</v>
      </c>
      <c r="D8" s="15" t="s">
        <v>388</v>
      </c>
      <c r="E8" s="15">
        <v>2018</v>
      </c>
      <c r="F8" s="15" t="s">
        <v>443</v>
      </c>
      <c r="G8" s="15" t="s">
        <v>350</v>
      </c>
      <c r="H8" s="15" t="s">
        <v>70</v>
      </c>
      <c r="I8" s="14">
        <v>43176</v>
      </c>
      <c r="J8" s="15" t="s">
        <v>383</v>
      </c>
      <c r="K8" s="16" t="s">
        <v>274</v>
      </c>
      <c r="L8" s="15" t="s">
        <v>441</v>
      </c>
      <c r="M8" s="14">
        <v>43177</v>
      </c>
      <c r="N8" s="15" t="s">
        <v>72</v>
      </c>
      <c r="O8" s="15" t="s">
        <v>169</v>
      </c>
      <c r="P8" s="15"/>
      <c r="Q8" s="10" t="s">
        <v>421</v>
      </c>
      <c r="R8" s="15" t="s">
        <v>414</v>
      </c>
      <c r="S8" s="16" t="s">
        <v>498</v>
      </c>
      <c r="T8" s="14">
        <v>43206</v>
      </c>
      <c r="U8" s="11">
        <v>43179</v>
      </c>
      <c r="V8" s="10" t="s">
        <v>183</v>
      </c>
      <c r="W8" s="10" t="s">
        <v>371</v>
      </c>
      <c r="X8" s="10" t="s">
        <v>72</v>
      </c>
      <c r="Y8" s="11">
        <v>43178</v>
      </c>
      <c r="Z8" s="15" t="s">
        <v>77</v>
      </c>
      <c r="AA8" s="32" t="s">
        <v>371</v>
      </c>
      <c r="AB8" s="15" t="s">
        <v>383</v>
      </c>
      <c r="AC8" s="14">
        <v>43180</v>
      </c>
      <c r="AD8" s="17"/>
      <c r="AE8" s="15"/>
      <c r="AF8" s="15"/>
      <c r="AG8" s="17"/>
      <c r="AH8" s="17" t="s">
        <v>431</v>
      </c>
      <c r="AI8" s="18" t="s">
        <v>257</v>
      </c>
      <c r="AJ8" s="17" t="s">
        <v>444</v>
      </c>
      <c r="AK8" s="17"/>
      <c r="AL8" s="34"/>
      <c r="AM8" s="34"/>
      <c r="AN8" s="47"/>
      <c r="AO8" s="34"/>
      <c r="AP8" s="10" t="s">
        <v>371</v>
      </c>
      <c r="AQ8" s="17" t="s">
        <v>72</v>
      </c>
      <c r="AR8" s="10" t="s">
        <v>545</v>
      </c>
      <c r="AS8" s="10" t="s">
        <v>506</v>
      </c>
    </row>
    <row r="9" spans="1:45" ht="24" customHeight="1">
      <c r="A9" s="15">
        <v>5</v>
      </c>
      <c r="B9" s="15" t="s">
        <v>410</v>
      </c>
      <c r="C9" s="15" t="s">
        <v>424</v>
      </c>
      <c r="D9" s="15" t="s">
        <v>388</v>
      </c>
      <c r="E9" s="15">
        <v>2018</v>
      </c>
      <c r="F9" s="15" t="s">
        <v>443</v>
      </c>
      <c r="G9" s="15" t="s">
        <v>350</v>
      </c>
      <c r="H9" s="15" t="s">
        <v>70</v>
      </c>
      <c r="I9" s="14">
        <v>43176</v>
      </c>
      <c r="J9" s="15" t="s">
        <v>383</v>
      </c>
      <c r="K9" s="16" t="s">
        <v>274</v>
      </c>
      <c r="L9" s="15" t="s">
        <v>441</v>
      </c>
      <c r="M9" s="14">
        <v>43177</v>
      </c>
      <c r="N9" s="15" t="s">
        <v>72</v>
      </c>
      <c r="O9" s="15" t="s">
        <v>169</v>
      </c>
      <c r="P9" s="15"/>
      <c r="Q9" s="10" t="s">
        <v>421</v>
      </c>
      <c r="R9" s="15" t="s">
        <v>414</v>
      </c>
      <c r="S9" s="16" t="s">
        <v>513</v>
      </c>
      <c r="T9" s="14">
        <v>43206</v>
      </c>
      <c r="U9" s="11">
        <v>43179</v>
      </c>
      <c r="V9" s="10" t="s">
        <v>183</v>
      </c>
      <c r="W9" s="10" t="s">
        <v>371</v>
      </c>
      <c r="X9" s="10" t="s">
        <v>72</v>
      </c>
      <c r="Y9" s="11">
        <v>43178</v>
      </c>
      <c r="Z9" s="15" t="s">
        <v>77</v>
      </c>
      <c r="AA9" s="32" t="s">
        <v>371</v>
      </c>
      <c r="AB9" s="15" t="s">
        <v>383</v>
      </c>
      <c r="AC9" s="14">
        <v>43181</v>
      </c>
      <c r="AD9" s="17"/>
      <c r="AE9" s="15"/>
      <c r="AF9" s="15"/>
      <c r="AG9" s="17"/>
      <c r="AH9" s="17" t="s">
        <v>431</v>
      </c>
      <c r="AI9" s="18" t="s">
        <v>257</v>
      </c>
      <c r="AJ9" s="17" t="s">
        <v>444</v>
      </c>
      <c r="AK9" s="17"/>
      <c r="AL9" s="34"/>
      <c r="AM9" s="34"/>
      <c r="AN9" s="47"/>
      <c r="AO9" s="34"/>
      <c r="AP9" s="10" t="s">
        <v>371</v>
      </c>
      <c r="AQ9" s="17" t="s">
        <v>72</v>
      </c>
      <c r="AR9" s="10" t="s">
        <v>545</v>
      </c>
      <c r="AS9" s="10" t="s">
        <v>506</v>
      </c>
    </row>
    <row r="10" spans="1:45" ht="24" customHeight="1">
      <c r="A10" s="15">
        <v>6</v>
      </c>
      <c r="B10" s="15" t="s">
        <v>410</v>
      </c>
      <c r="C10" s="15" t="s">
        <v>424</v>
      </c>
      <c r="D10" s="15" t="s">
        <v>388</v>
      </c>
      <c r="E10" s="15">
        <v>2018</v>
      </c>
      <c r="F10" s="15" t="s">
        <v>443</v>
      </c>
      <c r="G10" s="15" t="s">
        <v>350</v>
      </c>
      <c r="H10" s="15" t="s">
        <v>70</v>
      </c>
      <c r="I10" s="14">
        <v>43176</v>
      </c>
      <c r="J10" s="15" t="s">
        <v>383</v>
      </c>
      <c r="K10" s="16" t="s">
        <v>274</v>
      </c>
      <c r="L10" s="15" t="s">
        <v>441</v>
      </c>
      <c r="M10" s="14">
        <v>43177</v>
      </c>
      <c r="N10" s="15" t="s">
        <v>72</v>
      </c>
      <c r="O10" s="15" t="s">
        <v>169</v>
      </c>
      <c r="P10" s="15"/>
      <c r="Q10" s="10" t="s">
        <v>421</v>
      </c>
      <c r="R10" s="15" t="s">
        <v>414</v>
      </c>
      <c r="S10" s="16" t="s">
        <v>510</v>
      </c>
      <c r="T10" s="14">
        <v>43206</v>
      </c>
      <c r="U10" s="11">
        <v>43179</v>
      </c>
      <c r="V10" s="10" t="s">
        <v>183</v>
      </c>
      <c r="W10" s="10" t="s">
        <v>371</v>
      </c>
      <c r="X10" s="10" t="s">
        <v>72</v>
      </c>
      <c r="Y10" s="11">
        <v>43178</v>
      </c>
      <c r="Z10" s="15" t="s">
        <v>77</v>
      </c>
      <c r="AA10" s="32" t="s">
        <v>371</v>
      </c>
      <c r="AB10" s="15" t="s">
        <v>383</v>
      </c>
      <c r="AC10" s="14">
        <v>43182</v>
      </c>
      <c r="AD10" s="17"/>
      <c r="AE10" s="15"/>
      <c r="AF10" s="15"/>
      <c r="AG10" s="17"/>
      <c r="AH10" s="17" t="s">
        <v>431</v>
      </c>
      <c r="AI10" s="18" t="s">
        <v>257</v>
      </c>
      <c r="AJ10" s="17" t="s">
        <v>444</v>
      </c>
      <c r="AK10" s="17"/>
      <c r="AL10" s="34"/>
      <c r="AM10" s="34"/>
      <c r="AN10" s="47"/>
      <c r="AO10" s="34"/>
      <c r="AP10" s="10" t="s">
        <v>371</v>
      </c>
      <c r="AQ10" s="17" t="s">
        <v>72</v>
      </c>
      <c r="AR10" s="10" t="s">
        <v>545</v>
      </c>
      <c r="AS10" s="10" t="s">
        <v>506</v>
      </c>
    </row>
    <row r="11" spans="1:45" ht="24" customHeight="1">
      <c r="A11" s="15">
        <v>7</v>
      </c>
      <c r="B11" s="15" t="s">
        <v>410</v>
      </c>
      <c r="C11" s="15" t="s">
        <v>424</v>
      </c>
      <c r="D11" s="15" t="s">
        <v>388</v>
      </c>
      <c r="E11" s="15">
        <v>2018</v>
      </c>
      <c r="F11" s="15" t="s">
        <v>443</v>
      </c>
      <c r="G11" s="15" t="s">
        <v>350</v>
      </c>
      <c r="H11" s="15" t="s">
        <v>70</v>
      </c>
      <c r="I11" s="14">
        <v>43176</v>
      </c>
      <c r="J11" s="15" t="s">
        <v>383</v>
      </c>
      <c r="K11" s="16" t="s">
        <v>274</v>
      </c>
      <c r="L11" s="15" t="s">
        <v>441</v>
      </c>
      <c r="M11" s="14">
        <v>43177</v>
      </c>
      <c r="N11" s="15" t="s">
        <v>72</v>
      </c>
      <c r="O11" s="15" t="s">
        <v>169</v>
      </c>
      <c r="P11" s="15"/>
      <c r="Q11" s="10" t="s">
        <v>421</v>
      </c>
      <c r="R11" s="10" t="s">
        <v>371</v>
      </c>
      <c r="S11" s="16" t="s">
        <v>587</v>
      </c>
      <c r="T11" s="14">
        <v>43206</v>
      </c>
      <c r="U11" s="11">
        <v>43179</v>
      </c>
      <c r="V11" s="10" t="s">
        <v>183</v>
      </c>
      <c r="W11" s="10" t="s">
        <v>371</v>
      </c>
      <c r="X11" s="10" t="s">
        <v>72</v>
      </c>
      <c r="Y11" s="11">
        <v>43178</v>
      </c>
      <c r="Z11" s="15" t="s">
        <v>77</v>
      </c>
      <c r="AA11" s="32" t="s">
        <v>371</v>
      </c>
      <c r="AB11" s="15" t="s">
        <v>383</v>
      </c>
      <c r="AC11" s="14">
        <v>43183</v>
      </c>
      <c r="AD11" s="17"/>
      <c r="AE11" s="15"/>
      <c r="AF11" s="15"/>
      <c r="AG11" s="17"/>
      <c r="AH11" s="17" t="s">
        <v>413</v>
      </c>
      <c r="AI11" s="18">
        <v>43313</v>
      </c>
      <c r="AJ11" s="17" t="s">
        <v>449</v>
      </c>
      <c r="AK11" s="17"/>
      <c r="AL11" s="34"/>
      <c r="AM11" s="34"/>
      <c r="AN11" s="47"/>
      <c r="AO11" s="34"/>
      <c r="AP11" s="10" t="s">
        <v>371</v>
      </c>
      <c r="AQ11" s="17" t="s">
        <v>72</v>
      </c>
      <c r="AR11" s="10" t="s">
        <v>545</v>
      </c>
      <c r="AS11" s="10" t="s">
        <v>506</v>
      </c>
    </row>
    <row r="12" spans="1:45" ht="24" customHeight="1">
      <c r="A12" s="15">
        <v>8</v>
      </c>
      <c r="B12" s="15" t="s">
        <v>410</v>
      </c>
      <c r="C12" s="15" t="s">
        <v>424</v>
      </c>
      <c r="D12" s="15" t="s">
        <v>388</v>
      </c>
      <c r="E12" s="15">
        <v>2018</v>
      </c>
      <c r="F12" s="15" t="s">
        <v>443</v>
      </c>
      <c r="G12" s="15" t="s">
        <v>401</v>
      </c>
      <c r="H12" s="15" t="s">
        <v>52</v>
      </c>
      <c r="I12" s="14">
        <v>43176</v>
      </c>
      <c r="J12" s="15" t="s">
        <v>383</v>
      </c>
      <c r="K12" s="16" t="s">
        <v>274</v>
      </c>
      <c r="L12" s="15" t="s">
        <v>441</v>
      </c>
      <c r="M12" s="14">
        <v>43177</v>
      </c>
      <c r="N12" s="15" t="s">
        <v>72</v>
      </c>
      <c r="O12" s="15" t="s">
        <v>169</v>
      </c>
      <c r="P12" s="15"/>
      <c r="Q12" s="10" t="s">
        <v>421</v>
      </c>
      <c r="R12" s="16" t="s">
        <v>371</v>
      </c>
      <c r="S12" s="16" t="s">
        <v>521</v>
      </c>
      <c r="T12" s="14">
        <v>43206</v>
      </c>
      <c r="U12" s="11">
        <v>43179</v>
      </c>
      <c r="V12" s="10" t="s">
        <v>183</v>
      </c>
      <c r="W12" s="10" t="s">
        <v>371</v>
      </c>
      <c r="X12" s="10" t="s">
        <v>72</v>
      </c>
      <c r="Y12" s="11">
        <v>43178</v>
      </c>
      <c r="Z12" s="15" t="s">
        <v>77</v>
      </c>
      <c r="AA12" s="32" t="s">
        <v>371</v>
      </c>
      <c r="AB12" s="15" t="s">
        <v>383</v>
      </c>
      <c r="AC12" s="14">
        <v>43184</v>
      </c>
      <c r="AD12" s="17"/>
      <c r="AE12" s="15"/>
      <c r="AF12" s="15"/>
      <c r="AG12" s="17"/>
      <c r="AH12" s="17" t="s">
        <v>431</v>
      </c>
      <c r="AI12" s="18">
        <v>43313</v>
      </c>
      <c r="AJ12" s="17" t="s">
        <v>50</v>
      </c>
      <c r="AK12" s="17"/>
      <c r="AL12" s="34"/>
      <c r="AM12" s="34"/>
      <c r="AN12" s="47"/>
      <c r="AO12" s="34"/>
      <c r="AP12" s="10" t="s">
        <v>371</v>
      </c>
      <c r="AQ12" s="17" t="s">
        <v>72</v>
      </c>
      <c r="AR12" s="10" t="s">
        <v>545</v>
      </c>
      <c r="AS12" s="10" t="s">
        <v>506</v>
      </c>
    </row>
    <row r="13" spans="1:45" ht="24" customHeight="1">
      <c r="A13" s="15">
        <v>9</v>
      </c>
      <c r="B13" s="15" t="s">
        <v>410</v>
      </c>
      <c r="C13" s="15" t="s">
        <v>424</v>
      </c>
      <c r="D13" s="15" t="s">
        <v>388</v>
      </c>
      <c r="E13" s="15">
        <v>2018</v>
      </c>
      <c r="F13" s="15" t="s">
        <v>443</v>
      </c>
      <c r="G13" s="15" t="s">
        <v>401</v>
      </c>
      <c r="H13" s="15" t="s">
        <v>52</v>
      </c>
      <c r="I13" s="14">
        <v>43176</v>
      </c>
      <c r="J13" s="15" t="s">
        <v>383</v>
      </c>
      <c r="K13" s="16" t="s">
        <v>274</v>
      </c>
      <c r="L13" s="15" t="s">
        <v>441</v>
      </c>
      <c r="M13" s="14">
        <v>43177</v>
      </c>
      <c r="N13" s="15" t="s">
        <v>72</v>
      </c>
      <c r="O13" s="15" t="s">
        <v>169</v>
      </c>
      <c r="P13" s="15"/>
      <c r="Q13" s="10" t="s">
        <v>421</v>
      </c>
      <c r="R13" s="15" t="s">
        <v>414</v>
      </c>
      <c r="S13" s="10" t="s">
        <v>504</v>
      </c>
      <c r="T13" s="14">
        <v>43206</v>
      </c>
      <c r="U13" s="11">
        <v>43179</v>
      </c>
      <c r="V13" s="10" t="s">
        <v>183</v>
      </c>
      <c r="W13" s="10" t="s">
        <v>371</v>
      </c>
      <c r="X13" s="10" t="s">
        <v>72</v>
      </c>
      <c r="Y13" s="11">
        <v>43178</v>
      </c>
      <c r="Z13" s="15" t="s">
        <v>77</v>
      </c>
      <c r="AA13" s="32" t="s">
        <v>371</v>
      </c>
      <c r="AB13" s="15" t="s">
        <v>383</v>
      </c>
      <c r="AC13" s="14">
        <v>43185</v>
      </c>
      <c r="AD13" s="17"/>
      <c r="AE13" s="15"/>
      <c r="AF13" s="15"/>
      <c r="AG13" s="17"/>
      <c r="AH13" s="17" t="s">
        <v>431</v>
      </c>
      <c r="AI13" s="18">
        <v>43313</v>
      </c>
      <c r="AJ13" s="17" t="s">
        <v>444</v>
      </c>
      <c r="AK13" s="17"/>
      <c r="AL13" s="34"/>
      <c r="AM13" s="34"/>
      <c r="AN13" s="47"/>
      <c r="AO13" s="34"/>
      <c r="AP13" s="10" t="s">
        <v>371</v>
      </c>
      <c r="AQ13" s="17" t="s">
        <v>72</v>
      </c>
      <c r="AR13" s="10" t="s">
        <v>545</v>
      </c>
      <c r="AS13" s="10" t="s">
        <v>506</v>
      </c>
    </row>
    <row r="14" spans="1:45" ht="24" customHeight="1">
      <c r="A14" s="15">
        <v>10</v>
      </c>
      <c r="B14" s="15" t="s">
        <v>410</v>
      </c>
      <c r="C14" s="15" t="s">
        <v>424</v>
      </c>
      <c r="D14" s="15" t="s">
        <v>388</v>
      </c>
      <c r="E14" s="15">
        <v>2018</v>
      </c>
      <c r="F14" s="15" t="s">
        <v>443</v>
      </c>
      <c r="G14" s="15" t="s">
        <v>401</v>
      </c>
      <c r="H14" s="15" t="s">
        <v>52</v>
      </c>
      <c r="I14" s="14">
        <v>43176</v>
      </c>
      <c r="J14" s="17" t="s">
        <v>383</v>
      </c>
      <c r="K14" s="16" t="s">
        <v>274</v>
      </c>
      <c r="L14" s="15" t="s">
        <v>441</v>
      </c>
      <c r="M14" s="14">
        <v>43177</v>
      </c>
      <c r="N14" s="15" t="s">
        <v>72</v>
      </c>
      <c r="O14" s="15" t="s">
        <v>169</v>
      </c>
      <c r="P14" s="15"/>
      <c r="Q14" s="10" t="s">
        <v>421</v>
      </c>
      <c r="R14" s="15" t="s">
        <v>414</v>
      </c>
      <c r="S14" s="10" t="s">
        <v>470</v>
      </c>
      <c r="T14" s="14">
        <v>43206</v>
      </c>
      <c r="U14" s="11">
        <v>43179</v>
      </c>
      <c r="V14" s="10" t="s">
        <v>183</v>
      </c>
      <c r="W14" s="10" t="s">
        <v>371</v>
      </c>
      <c r="X14" s="10" t="s">
        <v>72</v>
      </c>
      <c r="Y14" s="11">
        <v>43178</v>
      </c>
      <c r="Z14" s="15" t="s">
        <v>77</v>
      </c>
      <c r="AA14" s="32" t="s">
        <v>371</v>
      </c>
      <c r="AB14" s="15" t="s">
        <v>383</v>
      </c>
      <c r="AC14" s="14">
        <v>43186</v>
      </c>
      <c r="AD14" s="17"/>
      <c r="AE14" s="15"/>
      <c r="AF14" s="15"/>
      <c r="AG14" s="17"/>
      <c r="AH14" s="17" t="s">
        <v>431</v>
      </c>
      <c r="AI14" s="18">
        <v>43313</v>
      </c>
      <c r="AJ14" s="17" t="s">
        <v>444</v>
      </c>
      <c r="AK14" s="17"/>
      <c r="AL14" s="34"/>
      <c r="AM14" s="34"/>
      <c r="AN14" s="47"/>
      <c r="AO14" s="34"/>
      <c r="AP14" s="10" t="s">
        <v>371</v>
      </c>
      <c r="AQ14" s="17" t="s">
        <v>72</v>
      </c>
      <c r="AR14" s="10" t="s">
        <v>545</v>
      </c>
      <c r="AS14" s="10" t="s">
        <v>506</v>
      </c>
    </row>
    <row r="15" spans="1:45" ht="24" customHeight="1">
      <c r="A15" s="15">
        <v>11</v>
      </c>
      <c r="B15" s="15" t="s">
        <v>410</v>
      </c>
      <c r="C15" s="15" t="s">
        <v>424</v>
      </c>
      <c r="D15" s="15" t="s">
        <v>388</v>
      </c>
      <c r="E15" s="15">
        <v>2018</v>
      </c>
      <c r="F15" s="15" t="s">
        <v>443</v>
      </c>
      <c r="G15" s="15" t="s">
        <v>401</v>
      </c>
      <c r="H15" s="15" t="s">
        <v>52</v>
      </c>
      <c r="I15" s="14">
        <v>43176</v>
      </c>
      <c r="J15" s="17" t="s">
        <v>383</v>
      </c>
      <c r="K15" s="16" t="s">
        <v>274</v>
      </c>
      <c r="L15" s="15" t="s">
        <v>441</v>
      </c>
      <c r="M15" s="14">
        <v>43177</v>
      </c>
      <c r="N15" s="15" t="s">
        <v>72</v>
      </c>
      <c r="O15" s="15" t="s">
        <v>169</v>
      </c>
      <c r="P15" s="15"/>
      <c r="Q15" s="10" t="s">
        <v>421</v>
      </c>
      <c r="R15" s="10" t="s">
        <v>371</v>
      </c>
      <c r="S15" s="10" t="s">
        <v>596</v>
      </c>
      <c r="T15" s="14">
        <v>43206</v>
      </c>
      <c r="U15" s="11">
        <v>43179</v>
      </c>
      <c r="V15" s="10" t="s">
        <v>183</v>
      </c>
      <c r="W15" s="10" t="s">
        <v>371</v>
      </c>
      <c r="X15" s="10" t="s">
        <v>72</v>
      </c>
      <c r="Y15" s="11">
        <v>43178</v>
      </c>
      <c r="Z15" s="15" t="s">
        <v>77</v>
      </c>
      <c r="AA15" s="32" t="s">
        <v>371</v>
      </c>
      <c r="AB15" s="15" t="s">
        <v>383</v>
      </c>
      <c r="AC15" s="14">
        <v>43187</v>
      </c>
      <c r="AD15" s="17"/>
      <c r="AE15" s="15"/>
      <c r="AF15" s="15"/>
      <c r="AG15" s="17"/>
      <c r="AH15" s="17" t="s">
        <v>413</v>
      </c>
      <c r="AI15" s="18">
        <v>43313</v>
      </c>
      <c r="AJ15" s="17" t="s">
        <v>449</v>
      </c>
      <c r="AK15" s="17"/>
      <c r="AL15" s="34"/>
      <c r="AM15" s="34"/>
      <c r="AN15" s="47"/>
      <c r="AO15" s="34"/>
      <c r="AP15" s="10" t="s">
        <v>371</v>
      </c>
      <c r="AQ15" s="17" t="s">
        <v>72</v>
      </c>
      <c r="AR15" s="10" t="s">
        <v>545</v>
      </c>
      <c r="AS15" s="10" t="s">
        <v>506</v>
      </c>
    </row>
    <row r="16" spans="1:45" ht="24" customHeight="1">
      <c r="A16" s="15">
        <v>12</v>
      </c>
      <c r="B16" s="15" t="s">
        <v>410</v>
      </c>
      <c r="C16" s="15" t="s">
        <v>424</v>
      </c>
      <c r="D16" s="15" t="s">
        <v>388</v>
      </c>
      <c r="E16" s="15">
        <v>2018</v>
      </c>
      <c r="F16" s="15" t="s">
        <v>443</v>
      </c>
      <c r="G16" s="15" t="s">
        <v>401</v>
      </c>
      <c r="H16" s="15" t="s">
        <v>52</v>
      </c>
      <c r="I16" s="14">
        <v>43176</v>
      </c>
      <c r="J16" s="17" t="s">
        <v>383</v>
      </c>
      <c r="K16" s="16" t="s">
        <v>274</v>
      </c>
      <c r="L16" s="15" t="s">
        <v>441</v>
      </c>
      <c r="M16" s="14">
        <v>43177</v>
      </c>
      <c r="N16" s="15" t="s">
        <v>72</v>
      </c>
      <c r="O16" s="15" t="s">
        <v>169</v>
      </c>
      <c r="P16" s="15"/>
      <c r="Q16" s="10" t="s">
        <v>421</v>
      </c>
      <c r="R16" s="15" t="s">
        <v>414</v>
      </c>
      <c r="S16" s="10" t="s">
        <v>13</v>
      </c>
      <c r="T16" s="18">
        <v>43206</v>
      </c>
      <c r="U16" s="11">
        <v>43179</v>
      </c>
      <c r="V16" s="10" t="s">
        <v>183</v>
      </c>
      <c r="W16" s="10" t="s">
        <v>371</v>
      </c>
      <c r="X16" s="10" t="s">
        <v>72</v>
      </c>
      <c r="Y16" s="11">
        <v>43178</v>
      </c>
      <c r="Z16" s="15" t="s">
        <v>77</v>
      </c>
      <c r="AA16" s="32" t="s">
        <v>371</v>
      </c>
      <c r="AB16" s="15" t="s">
        <v>383</v>
      </c>
      <c r="AC16" s="14">
        <v>43188</v>
      </c>
      <c r="AD16" s="17"/>
      <c r="AE16" s="15"/>
      <c r="AF16" s="15"/>
      <c r="AG16" s="17"/>
      <c r="AH16" s="17" t="s">
        <v>413</v>
      </c>
      <c r="AI16" s="18">
        <v>43313</v>
      </c>
      <c r="AJ16" s="17" t="s">
        <v>449</v>
      </c>
      <c r="AK16" s="17"/>
      <c r="AL16" s="34"/>
      <c r="AM16" s="34"/>
      <c r="AN16" s="47"/>
      <c r="AO16" s="34"/>
      <c r="AP16" s="10" t="s">
        <v>371</v>
      </c>
      <c r="AQ16" s="17" t="s">
        <v>72</v>
      </c>
      <c r="AR16" s="10" t="s">
        <v>545</v>
      </c>
      <c r="AS16" s="10" t="s">
        <v>506</v>
      </c>
    </row>
    <row r="17" spans="1:45" ht="24" customHeight="1">
      <c r="A17" s="15">
        <v>13</v>
      </c>
      <c r="B17" s="15" t="s">
        <v>410</v>
      </c>
      <c r="C17" s="15" t="s">
        <v>424</v>
      </c>
      <c r="D17" s="15" t="s">
        <v>388</v>
      </c>
      <c r="E17" s="15">
        <v>2018</v>
      </c>
      <c r="F17" s="15" t="s">
        <v>443</v>
      </c>
      <c r="G17" s="15" t="s">
        <v>401</v>
      </c>
      <c r="H17" s="15" t="s">
        <v>52</v>
      </c>
      <c r="I17" s="14">
        <v>43176</v>
      </c>
      <c r="J17" s="17" t="s">
        <v>383</v>
      </c>
      <c r="K17" s="16" t="s">
        <v>274</v>
      </c>
      <c r="L17" s="15" t="s">
        <v>441</v>
      </c>
      <c r="M17" s="14">
        <v>43177</v>
      </c>
      <c r="N17" s="15" t="s">
        <v>72</v>
      </c>
      <c r="O17" s="15" t="s">
        <v>169</v>
      </c>
      <c r="P17" s="15"/>
      <c r="Q17" s="10" t="s">
        <v>421</v>
      </c>
      <c r="R17" s="10" t="s">
        <v>371</v>
      </c>
      <c r="S17" s="16" t="s">
        <v>561</v>
      </c>
      <c r="T17" s="18">
        <v>43206</v>
      </c>
      <c r="U17" s="11">
        <v>43179</v>
      </c>
      <c r="V17" s="10" t="s">
        <v>183</v>
      </c>
      <c r="W17" s="10" t="s">
        <v>371</v>
      </c>
      <c r="X17" s="10" t="s">
        <v>72</v>
      </c>
      <c r="Y17" s="11">
        <v>43178</v>
      </c>
      <c r="Z17" s="15" t="s">
        <v>77</v>
      </c>
      <c r="AA17" s="32" t="s">
        <v>371</v>
      </c>
      <c r="AB17" s="15" t="s">
        <v>383</v>
      </c>
      <c r="AC17" s="14">
        <v>43189</v>
      </c>
      <c r="AD17" s="17"/>
      <c r="AE17" s="15"/>
      <c r="AF17" s="15"/>
      <c r="AG17" s="17"/>
      <c r="AH17" s="17" t="s">
        <v>431</v>
      </c>
      <c r="AI17" s="18">
        <v>43313</v>
      </c>
      <c r="AJ17" s="17" t="s">
        <v>50</v>
      </c>
      <c r="AK17" s="17"/>
      <c r="AL17" s="34"/>
      <c r="AM17" s="34"/>
      <c r="AN17" s="47"/>
      <c r="AO17" s="34"/>
      <c r="AP17" s="10" t="s">
        <v>371</v>
      </c>
      <c r="AQ17" s="17" t="s">
        <v>72</v>
      </c>
      <c r="AR17" s="10" t="s">
        <v>545</v>
      </c>
      <c r="AS17" s="10" t="s">
        <v>506</v>
      </c>
    </row>
    <row r="18" spans="1:45" ht="25.9" customHeight="1">
      <c r="A18" s="15">
        <v>14</v>
      </c>
      <c r="B18" s="15" t="s">
        <v>410</v>
      </c>
      <c r="C18" s="15" t="s">
        <v>88</v>
      </c>
      <c r="D18" s="15" t="s">
        <v>362</v>
      </c>
      <c r="E18" s="15">
        <v>2018</v>
      </c>
      <c r="F18" s="15" t="s">
        <v>415</v>
      </c>
      <c r="G18" s="15" t="s">
        <v>350</v>
      </c>
      <c r="H18" s="15" t="s">
        <v>96</v>
      </c>
      <c r="I18" s="18">
        <v>43252</v>
      </c>
      <c r="J18" s="10" t="s">
        <v>72</v>
      </c>
      <c r="K18" s="17" t="s">
        <v>338</v>
      </c>
      <c r="L18" s="17" t="s">
        <v>420</v>
      </c>
      <c r="M18" s="18">
        <v>43252</v>
      </c>
      <c r="N18" s="17" t="s">
        <v>72</v>
      </c>
      <c r="O18" s="15" t="s">
        <v>82</v>
      </c>
      <c r="P18" s="15"/>
      <c r="Q18" s="17" t="s">
        <v>421</v>
      </c>
      <c r="R18" s="17" t="s">
        <v>414</v>
      </c>
      <c r="S18" s="10" t="s">
        <v>15</v>
      </c>
      <c r="T18" s="48" t="s">
        <v>565</v>
      </c>
      <c r="U18" s="18">
        <v>43556</v>
      </c>
      <c r="V18" s="17"/>
      <c r="W18" s="10" t="s">
        <v>371</v>
      </c>
      <c r="X18" s="65" t="s">
        <v>444</v>
      </c>
      <c r="Y18" s="14">
        <v>43273</v>
      </c>
      <c r="Z18" s="15" t="s">
        <v>77</v>
      </c>
      <c r="AA18" s="32" t="s">
        <v>371</v>
      </c>
      <c r="AB18" s="15" t="s">
        <v>383</v>
      </c>
      <c r="AC18" s="14">
        <v>43273</v>
      </c>
      <c r="AD18" s="10" t="s">
        <v>371</v>
      </c>
      <c r="AE18" s="10" t="s">
        <v>436</v>
      </c>
      <c r="AF18" s="10" t="s">
        <v>576</v>
      </c>
      <c r="AG18" s="17" t="s">
        <v>291</v>
      </c>
      <c r="AH18" s="17" t="s">
        <v>431</v>
      </c>
      <c r="AI18" s="18">
        <v>43556</v>
      </c>
      <c r="AJ18" s="17" t="s">
        <v>444</v>
      </c>
      <c r="AK18" s="10" t="s">
        <v>371</v>
      </c>
      <c r="AL18" s="11">
        <v>43255</v>
      </c>
      <c r="AM18" s="10" t="s">
        <v>436</v>
      </c>
      <c r="AN18" s="10" t="s">
        <v>47</v>
      </c>
      <c r="AO18" s="10" t="s">
        <v>607</v>
      </c>
      <c r="AP18" s="15" t="s">
        <v>371</v>
      </c>
      <c r="AQ18" s="17" t="s">
        <v>279</v>
      </c>
      <c r="AR18" s="10" t="s">
        <v>227</v>
      </c>
      <c r="AS18" s="10" t="s">
        <v>317</v>
      </c>
    </row>
    <row r="19" spans="1:45" ht="24" customHeight="1">
      <c r="A19" s="15">
        <v>15</v>
      </c>
      <c r="B19" s="15" t="s">
        <v>410</v>
      </c>
      <c r="C19" s="15" t="s">
        <v>88</v>
      </c>
      <c r="D19" s="15" t="s">
        <v>362</v>
      </c>
      <c r="E19" s="15">
        <v>2018</v>
      </c>
      <c r="F19" s="15" t="s">
        <v>443</v>
      </c>
      <c r="G19" s="15" t="s">
        <v>401</v>
      </c>
      <c r="H19" s="15" t="s">
        <v>99</v>
      </c>
      <c r="I19" s="18">
        <v>43293</v>
      </c>
      <c r="J19" s="17" t="s">
        <v>383</v>
      </c>
      <c r="K19" s="17" t="s">
        <v>256</v>
      </c>
      <c r="L19" s="17" t="s">
        <v>441</v>
      </c>
      <c r="M19" s="18">
        <v>43293</v>
      </c>
      <c r="N19" s="17" t="s">
        <v>72</v>
      </c>
      <c r="O19" s="15" t="s">
        <v>284</v>
      </c>
      <c r="P19" s="15"/>
      <c r="Q19" s="15" t="s">
        <v>421</v>
      </c>
      <c r="R19" s="15" t="s">
        <v>414</v>
      </c>
      <c r="S19" s="16" t="s">
        <v>484</v>
      </c>
      <c r="T19" s="18">
        <v>43298</v>
      </c>
      <c r="U19" s="15"/>
      <c r="V19" s="15"/>
      <c r="W19" s="15" t="s">
        <v>371</v>
      </c>
      <c r="X19" s="15" t="s">
        <v>72</v>
      </c>
      <c r="Y19" s="15"/>
      <c r="Z19" s="15" t="s">
        <v>77</v>
      </c>
      <c r="AA19" s="32" t="s">
        <v>371</v>
      </c>
      <c r="AB19" s="10" t="s">
        <v>51</v>
      </c>
      <c r="AC19" s="11">
        <v>43299</v>
      </c>
      <c r="AD19" s="10" t="s">
        <v>371</v>
      </c>
      <c r="AE19" s="10" t="s">
        <v>150</v>
      </c>
      <c r="AF19" s="10" t="s">
        <v>536</v>
      </c>
      <c r="AG19" s="17"/>
      <c r="AH19" s="17" t="s">
        <v>431</v>
      </c>
      <c r="AI19" s="18">
        <v>43302</v>
      </c>
      <c r="AJ19" s="17" t="s">
        <v>447</v>
      </c>
      <c r="AK19" s="10" t="s">
        <v>371</v>
      </c>
      <c r="AL19" s="11">
        <v>43294</v>
      </c>
      <c r="AM19" s="10" t="s">
        <v>383</v>
      </c>
      <c r="AN19" s="10" t="s">
        <v>51</v>
      </c>
      <c r="AO19" s="10"/>
      <c r="AP19" s="17" t="s">
        <v>371</v>
      </c>
      <c r="AQ19" s="17" t="s">
        <v>271</v>
      </c>
      <c r="AR19" s="17"/>
      <c r="AS19" s="10" t="s">
        <v>318</v>
      </c>
    </row>
    <row r="20" spans="1:45" ht="24" customHeight="1">
      <c r="A20" s="15">
        <v>16</v>
      </c>
      <c r="B20" s="15" t="s">
        <v>410</v>
      </c>
      <c r="C20" s="15" t="s">
        <v>88</v>
      </c>
      <c r="D20" s="15" t="s">
        <v>362</v>
      </c>
      <c r="E20" s="15">
        <v>2018</v>
      </c>
      <c r="F20" s="15" t="s">
        <v>443</v>
      </c>
      <c r="G20" s="15" t="s">
        <v>401</v>
      </c>
      <c r="H20" s="15" t="s">
        <v>99</v>
      </c>
      <c r="I20" s="18">
        <v>43293</v>
      </c>
      <c r="J20" s="17" t="s">
        <v>383</v>
      </c>
      <c r="K20" s="17" t="s">
        <v>256</v>
      </c>
      <c r="L20" s="17" t="s">
        <v>441</v>
      </c>
      <c r="M20" s="18">
        <v>43294</v>
      </c>
      <c r="N20" s="17" t="s">
        <v>72</v>
      </c>
      <c r="O20" s="15" t="s">
        <v>284</v>
      </c>
      <c r="P20" s="15"/>
      <c r="Q20" s="15" t="s">
        <v>421</v>
      </c>
      <c r="R20" s="15" t="s">
        <v>371</v>
      </c>
      <c r="S20" s="16" t="s">
        <v>550</v>
      </c>
      <c r="T20" s="18">
        <v>43325</v>
      </c>
      <c r="U20" s="15"/>
      <c r="V20" s="15"/>
      <c r="W20" s="15" t="s">
        <v>371</v>
      </c>
      <c r="X20" s="15" t="s">
        <v>72</v>
      </c>
      <c r="Y20" s="15"/>
      <c r="Z20" s="15" t="s">
        <v>77</v>
      </c>
      <c r="AA20" s="32" t="s">
        <v>371</v>
      </c>
      <c r="AB20" s="10" t="s">
        <v>51</v>
      </c>
      <c r="AC20" s="11">
        <v>43299</v>
      </c>
      <c r="AD20" s="10" t="s">
        <v>371</v>
      </c>
      <c r="AE20" s="10" t="s">
        <v>150</v>
      </c>
      <c r="AF20" s="10" t="s">
        <v>536</v>
      </c>
      <c r="AG20" s="17"/>
      <c r="AH20" s="17" t="s">
        <v>413</v>
      </c>
      <c r="AI20" s="18">
        <v>43325</v>
      </c>
      <c r="AJ20" s="17" t="s">
        <v>81</v>
      </c>
      <c r="AK20" s="10" t="s">
        <v>371</v>
      </c>
      <c r="AL20" s="11">
        <v>43294</v>
      </c>
      <c r="AM20" s="10" t="s">
        <v>383</v>
      </c>
      <c r="AN20" s="10" t="s">
        <v>51</v>
      </c>
      <c r="AO20" s="10" t="s">
        <v>475</v>
      </c>
      <c r="AP20" s="17" t="s">
        <v>371</v>
      </c>
      <c r="AQ20" s="17" t="s">
        <v>271</v>
      </c>
      <c r="AR20" s="17"/>
      <c r="AS20" s="10" t="s">
        <v>318</v>
      </c>
    </row>
    <row r="21" spans="1:45" ht="24" customHeight="1">
      <c r="A21" s="15">
        <v>17</v>
      </c>
      <c r="B21" s="15" t="s">
        <v>410</v>
      </c>
      <c r="C21" s="15" t="s">
        <v>88</v>
      </c>
      <c r="D21" s="15" t="s">
        <v>362</v>
      </c>
      <c r="E21" s="15">
        <v>2018</v>
      </c>
      <c r="F21" s="15" t="s">
        <v>443</v>
      </c>
      <c r="G21" s="15" t="s">
        <v>401</v>
      </c>
      <c r="H21" s="15" t="s">
        <v>99</v>
      </c>
      <c r="I21" s="18">
        <v>43293</v>
      </c>
      <c r="J21" s="17" t="s">
        <v>383</v>
      </c>
      <c r="K21" s="17" t="s">
        <v>256</v>
      </c>
      <c r="L21" s="17" t="s">
        <v>441</v>
      </c>
      <c r="M21" s="18">
        <v>43295</v>
      </c>
      <c r="N21" s="17" t="s">
        <v>72</v>
      </c>
      <c r="O21" s="15" t="s">
        <v>284</v>
      </c>
      <c r="P21" s="15"/>
      <c r="Q21" s="15" t="s">
        <v>421</v>
      </c>
      <c r="R21" s="15" t="s">
        <v>371</v>
      </c>
      <c r="S21" s="16" t="s">
        <v>557</v>
      </c>
      <c r="T21" s="18">
        <v>43325</v>
      </c>
      <c r="U21" s="15"/>
      <c r="V21" s="15"/>
      <c r="W21" s="15" t="s">
        <v>371</v>
      </c>
      <c r="X21" s="15" t="s">
        <v>72</v>
      </c>
      <c r="Y21" s="15"/>
      <c r="Z21" s="15" t="s">
        <v>77</v>
      </c>
      <c r="AA21" s="32" t="s">
        <v>371</v>
      </c>
      <c r="AB21" s="10" t="s">
        <v>51</v>
      </c>
      <c r="AC21" s="11">
        <v>43299</v>
      </c>
      <c r="AD21" s="10" t="s">
        <v>371</v>
      </c>
      <c r="AE21" s="10" t="s">
        <v>150</v>
      </c>
      <c r="AF21" s="10" t="s">
        <v>536</v>
      </c>
      <c r="AG21" s="17"/>
      <c r="AH21" s="17" t="s">
        <v>413</v>
      </c>
      <c r="AI21" s="18">
        <v>43598</v>
      </c>
      <c r="AJ21" s="17" t="s">
        <v>449</v>
      </c>
      <c r="AK21" s="10" t="s">
        <v>371</v>
      </c>
      <c r="AL21" s="11">
        <v>43294</v>
      </c>
      <c r="AM21" s="10" t="s">
        <v>383</v>
      </c>
      <c r="AN21" s="10" t="s">
        <v>51</v>
      </c>
      <c r="AO21" s="10" t="s">
        <v>478</v>
      </c>
      <c r="AP21" s="17" t="s">
        <v>371</v>
      </c>
      <c r="AQ21" s="17" t="s">
        <v>271</v>
      </c>
      <c r="AR21" s="17"/>
      <c r="AS21" s="10" t="s">
        <v>318</v>
      </c>
    </row>
    <row r="22" spans="1:45" ht="24" customHeight="1">
      <c r="A22" s="15">
        <v>18</v>
      </c>
      <c r="B22" s="15" t="s">
        <v>410</v>
      </c>
      <c r="C22" s="15" t="s">
        <v>88</v>
      </c>
      <c r="D22" s="15" t="s">
        <v>362</v>
      </c>
      <c r="E22" s="15">
        <v>2018</v>
      </c>
      <c r="F22" s="15" t="s">
        <v>443</v>
      </c>
      <c r="G22" s="15" t="s">
        <v>401</v>
      </c>
      <c r="H22" s="15" t="s">
        <v>99</v>
      </c>
      <c r="I22" s="18">
        <v>43293</v>
      </c>
      <c r="J22" s="17" t="s">
        <v>383</v>
      </c>
      <c r="K22" s="17" t="s">
        <v>256</v>
      </c>
      <c r="L22" s="17" t="s">
        <v>441</v>
      </c>
      <c r="M22" s="18">
        <v>43296</v>
      </c>
      <c r="N22" s="17" t="s">
        <v>72</v>
      </c>
      <c r="O22" s="17" t="s">
        <v>284</v>
      </c>
      <c r="P22" s="15"/>
      <c r="Q22" s="15" t="s">
        <v>421</v>
      </c>
      <c r="R22" s="17" t="s">
        <v>371</v>
      </c>
      <c r="S22" s="16" t="s">
        <v>541</v>
      </c>
      <c r="T22" s="18">
        <v>43325</v>
      </c>
      <c r="U22" s="15"/>
      <c r="V22" s="15"/>
      <c r="W22" s="15" t="s">
        <v>371</v>
      </c>
      <c r="X22" s="15" t="s">
        <v>72</v>
      </c>
      <c r="Y22" s="15"/>
      <c r="Z22" s="15" t="s">
        <v>77</v>
      </c>
      <c r="AA22" s="32" t="s">
        <v>371</v>
      </c>
      <c r="AB22" s="10" t="s">
        <v>51</v>
      </c>
      <c r="AC22" s="11">
        <v>43299</v>
      </c>
      <c r="AD22" s="10" t="s">
        <v>371</v>
      </c>
      <c r="AE22" s="10" t="s">
        <v>150</v>
      </c>
      <c r="AF22" s="10" t="s">
        <v>536</v>
      </c>
      <c r="AG22" s="17"/>
      <c r="AH22" s="17" t="s">
        <v>431</v>
      </c>
      <c r="AI22" s="18">
        <v>43598</v>
      </c>
      <c r="AJ22" s="17" t="s">
        <v>50</v>
      </c>
      <c r="AK22" s="42"/>
      <c r="AL22" s="43"/>
      <c r="AM22" s="42"/>
      <c r="AN22" s="42"/>
      <c r="AO22" s="42"/>
      <c r="AP22" s="17" t="s">
        <v>371</v>
      </c>
      <c r="AQ22" s="17" t="s">
        <v>271</v>
      </c>
      <c r="AR22" s="17"/>
      <c r="AS22" s="10" t="s">
        <v>318</v>
      </c>
    </row>
    <row r="23" spans="1:45" ht="24" customHeight="1">
      <c r="A23" s="15">
        <v>19</v>
      </c>
      <c r="B23" s="15" t="s">
        <v>410</v>
      </c>
      <c r="C23" s="15" t="s">
        <v>88</v>
      </c>
      <c r="D23" s="15" t="s">
        <v>362</v>
      </c>
      <c r="E23" s="15">
        <v>2018</v>
      </c>
      <c r="F23" s="15" t="s">
        <v>443</v>
      </c>
      <c r="G23" s="15" t="s">
        <v>401</v>
      </c>
      <c r="H23" s="15" t="s">
        <v>99</v>
      </c>
      <c r="I23" s="18">
        <v>43293</v>
      </c>
      <c r="J23" s="17" t="s">
        <v>383</v>
      </c>
      <c r="K23" s="17" t="s">
        <v>256</v>
      </c>
      <c r="L23" s="17" t="s">
        <v>441</v>
      </c>
      <c r="M23" s="18">
        <v>43297</v>
      </c>
      <c r="N23" s="17" t="s">
        <v>72</v>
      </c>
      <c r="O23" s="17" t="s">
        <v>284</v>
      </c>
      <c r="P23" s="15"/>
      <c r="Q23" s="15" t="s">
        <v>421</v>
      </c>
      <c r="R23" s="15" t="s">
        <v>414</v>
      </c>
      <c r="S23" s="16" t="s">
        <v>483</v>
      </c>
      <c r="T23" s="18">
        <v>43325</v>
      </c>
      <c r="U23" s="15"/>
      <c r="V23" s="15"/>
      <c r="W23" s="15" t="s">
        <v>371</v>
      </c>
      <c r="X23" s="15" t="s">
        <v>72</v>
      </c>
      <c r="Y23" s="15"/>
      <c r="Z23" s="15" t="s">
        <v>77</v>
      </c>
      <c r="AA23" s="32" t="s">
        <v>371</v>
      </c>
      <c r="AB23" s="10" t="s">
        <v>51</v>
      </c>
      <c r="AC23" s="11">
        <v>43299</v>
      </c>
      <c r="AD23" s="10" t="s">
        <v>371</v>
      </c>
      <c r="AE23" s="10" t="s">
        <v>150</v>
      </c>
      <c r="AF23" s="10" t="s">
        <v>536</v>
      </c>
      <c r="AG23" s="17"/>
      <c r="AH23" s="17" t="s">
        <v>413</v>
      </c>
      <c r="AI23" s="18">
        <v>43598</v>
      </c>
      <c r="AJ23" s="17" t="s">
        <v>81</v>
      </c>
      <c r="AK23" s="10" t="s">
        <v>371</v>
      </c>
      <c r="AL23" s="11">
        <v>43294</v>
      </c>
      <c r="AM23" s="10" t="s">
        <v>383</v>
      </c>
      <c r="AN23" s="10" t="s">
        <v>51</v>
      </c>
      <c r="AO23" s="10" t="s">
        <v>496</v>
      </c>
      <c r="AP23" s="17" t="s">
        <v>371</v>
      </c>
      <c r="AQ23" s="17" t="s">
        <v>271</v>
      </c>
      <c r="AR23" s="17"/>
      <c r="AS23" s="10" t="s">
        <v>318</v>
      </c>
    </row>
    <row r="24" spans="1:45" ht="24" customHeight="1">
      <c r="A24" s="15">
        <v>20</v>
      </c>
      <c r="B24" s="15" t="s">
        <v>410</v>
      </c>
      <c r="C24" s="15" t="s">
        <v>88</v>
      </c>
      <c r="D24" s="15" t="s">
        <v>362</v>
      </c>
      <c r="E24" s="15">
        <v>2018</v>
      </c>
      <c r="F24" s="15" t="s">
        <v>443</v>
      </c>
      <c r="G24" s="15" t="s">
        <v>401</v>
      </c>
      <c r="H24" s="15" t="s">
        <v>99</v>
      </c>
      <c r="I24" s="18">
        <v>43293</v>
      </c>
      <c r="J24" s="17" t="s">
        <v>383</v>
      </c>
      <c r="K24" s="17" t="s">
        <v>256</v>
      </c>
      <c r="L24" s="17" t="s">
        <v>441</v>
      </c>
      <c r="M24" s="18">
        <v>43298</v>
      </c>
      <c r="N24" s="17" t="s">
        <v>72</v>
      </c>
      <c r="O24" s="17" t="s">
        <v>284</v>
      </c>
      <c r="P24" s="16"/>
      <c r="Q24" s="15"/>
      <c r="R24" s="65"/>
      <c r="S24" s="16"/>
      <c r="T24" s="14"/>
      <c r="U24" s="15"/>
      <c r="V24" s="15"/>
      <c r="W24" s="15" t="s">
        <v>371</v>
      </c>
      <c r="X24" s="15" t="s">
        <v>72</v>
      </c>
      <c r="Y24" s="15"/>
      <c r="Z24" s="15" t="s">
        <v>77</v>
      </c>
      <c r="AA24" s="32" t="s">
        <v>371</v>
      </c>
      <c r="AB24" s="10" t="s">
        <v>51</v>
      </c>
      <c r="AC24" s="11">
        <v>43299</v>
      </c>
      <c r="AD24" s="10" t="s">
        <v>371</v>
      </c>
      <c r="AE24" s="10" t="s">
        <v>150</v>
      </c>
      <c r="AF24" s="10" t="s">
        <v>536</v>
      </c>
      <c r="AG24" s="15"/>
      <c r="AH24" s="91"/>
      <c r="AI24" s="15"/>
      <c r="AJ24" s="24"/>
      <c r="AK24" s="10" t="s">
        <v>371</v>
      </c>
      <c r="AL24" s="11">
        <v>43294</v>
      </c>
      <c r="AM24" s="10" t="s">
        <v>383</v>
      </c>
      <c r="AN24" s="10" t="s">
        <v>51</v>
      </c>
      <c r="AO24" s="10"/>
      <c r="AP24" s="17" t="s">
        <v>371</v>
      </c>
      <c r="AQ24" s="17" t="s">
        <v>271</v>
      </c>
      <c r="AR24" s="17"/>
      <c r="AS24" s="10" t="s">
        <v>318</v>
      </c>
    </row>
    <row r="25" spans="1:45" ht="24" customHeight="1">
      <c r="A25" s="15">
        <v>21</v>
      </c>
      <c r="B25" s="15" t="s">
        <v>410</v>
      </c>
      <c r="C25" s="15" t="s">
        <v>88</v>
      </c>
      <c r="D25" s="15" t="s">
        <v>362</v>
      </c>
      <c r="E25" s="15">
        <v>2018</v>
      </c>
      <c r="F25" s="15" t="s">
        <v>443</v>
      </c>
      <c r="G25" s="15" t="s">
        <v>401</v>
      </c>
      <c r="H25" s="15" t="s">
        <v>99</v>
      </c>
      <c r="I25" s="18">
        <v>43293</v>
      </c>
      <c r="J25" s="17" t="s">
        <v>383</v>
      </c>
      <c r="K25" s="17" t="s">
        <v>256</v>
      </c>
      <c r="L25" s="17" t="s">
        <v>441</v>
      </c>
      <c r="M25" s="18">
        <v>43299</v>
      </c>
      <c r="N25" s="17" t="s">
        <v>72</v>
      </c>
      <c r="O25" s="17" t="s">
        <v>284</v>
      </c>
      <c r="P25" s="15"/>
      <c r="Q25" s="15" t="s">
        <v>421</v>
      </c>
      <c r="R25" s="10" t="s">
        <v>371</v>
      </c>
      <c r="S25" s="10" t="s">
        <v>542</v>
      </c>
      <c r="T25" s="18">
        <v>43325</v>
      </c>
      <c r="U25" s="15"/>
      <c r="V25" s="15"/>
      <c r="W25" s="15" t="s">
        <v>371</v>
      </c>
      <c r="X25" s="15" t="s">
        <v>72</v>
      </c>
      <c r="Y25" s="15"/>
      <c r="Z25" s="15" t="s">
        <v>77</v>
      </c>
      <c r="AA25" s="32" t="s">
        <v>371</v>
      </c>
      <c r="AB25" s="10" t="s">
        <v>51</v>
      </c>
      <c r="AC25" s="11">
        <v>43299</v>
      </c>
      <c r="AD25" s="10" t="s">
        <v>371</v>
      </c>
      <c r="AE25" s="10" t="s">
        <v>150</v>
      </c>
      <c r="AF25" s="10" t="s">
        <v>536</v>
      </c>
      <c r="AG25" s="17"/>
      <c r="AH25" s="17" t="s">
        <v>413</v>
      </c>
      <c r="AI25" s="18">
        <v>43598</v>
      </c>
      <c r="AJ25" s="17" t="s">
        <v>449</v>
      </c>
      <c r="AK25" s="10" t="s">
        <v>371</v>
      </c>
      <c r="AL25" s="11">
        <v>43294</v>
      </c>
      <c r="AM25" s="10" t="s">
        <v>383</v>
      </c>
      <c r="AN25" s="10" t="s">
        <v>51</v>
      </c>
      <c r="AO25" s="10" t="s">
        <v>502</v>
      </c>
      <c r="AP25" s="17" t="s">
        <v>371</v>
      </c>
      <c r="AQ25" s="17" t="s">
        <v>271</v>
      </c>
      <c r="AR25" s="17"/>
      <c r="AS25" s="10" t="s">
        <v>318</v>
      </c>
    </row>
    <row r="26" spans="1:45" ht="24" customHeight="1">
      <c r="A26" s="15">
        <v>22</v>
      </c>
      <c r="B26" s="15" t="s">
        <v>410</v>
      </c>
      <c r="C26" s="15" t="s">
        <v>88</v>
      </c>
      <c r="D26" s="15" t="s">
        <v>362</v>
      </c>
      <c r="E26" s="15">
        <v>2018</v>
      </c>
      <c r="F26" s="15" t="s">
        <v>443</v>
      </c>
      <c r="G26" s="15" t="s">
        <v>401</v>
      </c>
      <c r="H26" s="15" t="s">
        <v>99</v>
      </c>
      <c r="I26" s="18">
        <v>43293</v>
      </c>
      <c r="J26" s="17" t="s">
        <v>383</v>
      </c>
      <c r="K26" s="17" t="s">
        <v>256</v>
      </c>
      <c r="L26" s="17" t="s">
        <v>441</v>
      </c>
      <c r="M26" s="18">
        <v>43300</v>
      </c>
      <c r="N26" s="17" t="s">
        <v>72</v>
      </c>
      <c r="O26" s="17" t="s">
        <v>284</v>
      </c>
      <c r="P26" s="15"/>
      <c r="Q26" s="15" t="s">
        <v>421</v>
      </c>
      <c r="R26" s="16" t="s">
        <v>371</v>
      </c>
      <c r="S26" s="10" t="s">
        <v>527</v>
      </c>
      <c r="T26" s="18">
        <v>43325</v>
      </c>
      <c r="U26" s="15"/>
      <c r="V26" s="15"/>
      <c r="W26" s="15" t="s">
        <v>371</v>
      </c>
      <c r="X26" s="15" t="s">
        <v>72</v>
      </c>
      <c r="Y26" s="15"/>
      <c r="Z26" s="15" t="s">
        <v>77</v>
      </c>
      <c r="AA26" s="32" t="s">
        <v>371</v>
      </c>
      <c r="AB26" s="10" t="s">
        <v>51</v>
      </c>
      <c r="AC26" s="11">
        <v>43299</v>
      </c>
      <c r="AD26" s="10" t="s">
        <v>371</v>
      </c>
      <c r="AE26" s="10" t="s">
        <v>150</v>
      </c>
      <c r="AF26" s="10" t="s">
        <v>536</v>
      </c>
      <c r="AG26" s="17"/>
      <c r="AH26" s="17" t="s">
        <v>413</v>
      </c>
      <c r="AI26" s="18">
        <v>43598</v>
      </c>
      <c r="AJ26" s="17" t="s">
        <v>45</v>
      </c>
      <c r="AK26" s="10" t="s">
        <v>371</v>
      </c>
      <c r="AL26" s="11">
        <v>43294</v>
      </c>
      <c r="AM26" s="10" t="s">
        <v>383</v>
      </c>
      <c r="AN26" s="10" t="s">
        <v>51</v>
      </c>
      <c r="AO26" s="10" t="s">
        <v>502</v>
      </c>
      <c r="AP26" s="17" t="s">
        <v>371</v>
      </c>
      <c r="AQ26" s="17" t="s">
        <v>271</v>
      </c>
      <c r="AR26" s="17"/>
      <c r="AS26" s="10" t="s">
        <v>318</v>
      </c>
    </row>
    <row r="27" spans="1:45" ht="24" customHeight="1">
      <c r="A27" s="15">
        <v>23</v>
      </c>
      <c r="B27" s="15" t="s">
        <v>410</v>
      </c>
      <c r="C27" s="15" t="s">
        <v>88</v>
      </c>
      <c r="D27" s="15" t="s">
        <v>362</v>
      </c>
      <c r="E27" s="15">
        <v>2018</v>
      </c>
      <c r="F27" s="15" t="s">
        <v>443</v>
      </c>
      <c r="G27" s="15" t="s">
        <v>401</v>
      </c>
      <c r="H27" s="15" t="s">
        <v>99</v>
      </c>
      <c r="I27" s="18">
        <v>43293</v>
      </c>
      <c r="J27" s="17" t="s">
        <v>383</v>
      </c>
      <c r="K27" s="17" t="s">
        <v>256</v>
      </c>
      <c r="L27" s="17" t="s">
        <v>441</v>
      </c>
      <c r="M27" s="18">
        <v>43301</v>
      </c>
      <c r="N27" s="17" t="s">
        <v>72</v>
      </c>
      <c r="O27" s="17" t="s">
        <v>284</v>
      </c>
      <c r="P27" s="15"/>
      <c r="Q27" s="15" t="s">
        <v>421</v>
      </c>
      <c r="R27" s="16" t="s">
        <v>371</v>
      </c>
      <c r="S27" s="10" t="s">
        <v>572</v>
      </c>
      <c r="T27" s="14"/>
      <c r="U27" s="15"/>
      <c r="V27" s="15"/>
      <c r="W27" s="15" t="s">
        <v>371</v>
      </c>
      <c r="X27" s="15" t="s">
        <v>72</v>
      </c>
      <c r="Y27" s="15"/>
      <c r="Z27" s="15" t="s">
        <v>77</v>
      </c>
      <c r="AA27" s="32" t="s">
        <v>371</v>
      </c>
      <c r="AB27" s="10" t="s">
        <v>51</v>
      </c>
      <c r="AC27" s="11">
        <v>43299</v>
      </c>
      <c r="AD27" s="10" t="s">
        <v>371</v>
      </c>
      <c r="AE27" s="10" t="s">
        <v>150</v>
      </c>
      <c r="AF27" s="10" t="s">
        <v>536</v>
      </c>
      <c r="AG27" s="17"/>
      <c r="AH27" s="17" t="s">
        <v>413</v>
      </c>
      <c r="AI27" s="18">
        <v>43651</v>
      </c>
      <c r="AJ27" s="17" t="s">
        <v>449</v>
      </c>
      <c r="AK27" s="10" t="s">
        <v>371</v>
      </c>
      <c r="AL27" s="11">
        <v>43294</v>
      </c>
      <c r="AM27" s="10" t="s">
        <v>383</v>
      </c>
      <c r="AN27" s="10" t="s">
        <v>51</v>
      </c>
      <c r="AO27" s="10"/>
      <c r="AP27" s="17" t="s">
        <v>371</v>
      </c>
      <c r="AQ27" s="17" t="s">
        <v>271</v>
      </c>
      <c r="AR27" s="17"/>
      <c r="AS27" s="10" t="s">
        <v>318</v>
      </c>
    </row>
    <row r="28" spans="1:45" ht="24" customHeight="1">
      <c r="A28" s="15">
        <v>24</v>
      </c>
      <c r="B28" s="15" t="s">
        <v>410</v>
      </c>
      <c r="C28" s="15" t="s">
        <v>79</v>
      </c>
      <c r="D28" s="15" t="s">
        <v>387</v>
      </c>
      <c r="E28" s="15">
        <v>2018</v>
      </c>
      <c r="F28" s="15" t="s">
        <v>443</v>
      </c>
      <c r="G28" s="15" t="s">
        <v>350</v>
      </c>
      <c r="H28" s="15" t="s">
        <v>103</v>
      </c>
      <c r="I28" s="18">
        <v>43352</v>
      </c>
      <c r="J28" s="17" t="s">
        <v>383</v>
      </c>
      <c r="K28" s="17" t="s">
        <v>335</v>
      </c>
      <c r="L28" s="17" t="s">
        <v>441</v>
      </c>
      <c r="M28" s="18">
        <v>43353</v>
      </c>
      <c r="N28" s="17" t="s">
        <v>72</v>
      </c>
      <c r="O28" s="15" t="s">
        <v>82</v>
      </c>
      <c r="P28" s="22"/>
      <c r="Q28" s="21"/>
      <c r="R28" s="65"/>
      <c r="S28" s="10"/>
      <c r="T28" s="15"/>
      <c r="U28" s="14">
        <v>43718</v>
      </c>
      <c r="V28" s="16" t="s">
        <v>234</v>
      </c>
      <c r="W28" s="17" t="s">
        <v>371</v>
      </c>
      <c r="X28" s="16" t="s">
        <v>25</v>
      </c>
      <c r="Y28" s="16" t="s">
        <v>485</v>
      </c>
      <c r="Z28" s="15" t="s">
        <v>132</v>
      </c>
      <c r="AA28" s="32" t="s">
        <v>371</v>
      </c>
      <c r="AB28" s="17" t="s">
        <v>41</v>
      </c>
      <c r="AC28" s="10" t="s">
        <v>591</v>
      </c>
      <c r="AD28" s="10" t="s">
        <v>371</v>
      </c>
      <c r="AE28" s="17" t="s">
        <v>383</v>
      </c>
      <c r="AF28" s="10" t="s">
        <v>534</v>
      </c>
      <c r="AG28" s="17"/>
      <c r="AH28" s="91"/>
      <c r="AI28" s="15"/>
      <c r="AJ28" s="15"/>
      <c r="AK28" s="17" t="s">
        <v>372</v>
      </c>
      <c r="AL28" s="11">
        <v>43352</v>
      </c>
      <c r="AM28" s="17" t="s">
        <v>383</v>
      </c>
      <c r="AN28" s="10" t="s">
        <v>134</v>
      </c>
      <c r="AO28" s="10" t="s">
        <v>465</v>
      </c>
      <c r="AP28" s="17" t="s">
        <v>371</v>
      </c>
      <c r="AQ28" s="17" t="s">
        <v>72</v>
      </c>
      <c r="AR28" s="10"/>
      <c r="AS28" s="10" t="s">
        <v>39</v>
      </c>
    </row>
    <row r="29" spans="1:45" ht="24" customHeight="1">
      <c r="A29" s="15">
        <v>25</v>
      </c>
      <c r="B29" s="15" t="s">
        <v>410</v>
      </c>
      <c r="C29" s="17" t="s">
        <v>445</v>
      </c>
      <c r="D29" s="15" t="s">
        <v>353</v>
      </c>
      <c r="E29" s="17">
        <v>2018</v>
      </c>
      <c r="F29" s="17" t="s">
        <v>415</v>
      </c>
      <c r="G29" s="15" t="s">
        <v>350</v>
      </c>
      <c r="H29" s="15" t="s">
        <v>380</v>
      </c>
      <c r="I29" s="18">
        <v>43355</v>
      </c>
      <c r="J29" s="17" t="s">
        <v>383</v>
      </c>
      <c r="K29" s="17" t="s">
        <v>124</v>
      </c>
      <c r="L29" s="17" t="s">
        <v>420</v>
      </c>
      <c r="M29" s="18">
        <v>43355</v>
      </c>
      <c r="N29" s="17" t="s">
        <v>72</v>
      </c>
      <c r="O29" s="10" t="s">
        <v>82</v>
      </c>
      <c r="P29" s="15"/>
      <c r="Q29" s="17" t="s">
        <v>421</v>
      </c>
      <c r="R29" s="10" t="s">
        <v>371</v>
      </c>
      <c r="S29" s="10" t="s">
        <v>232</v>
      </c>
      <c r="T29" s="28"/>
      <c r="U29" s="17"/>
      <c r="V29" s="17"/>
      <c r="W29" s="17"/>
      <c r="X29" s="17"/>
      <c r="Y29" s="14">
        <v>43361</v>
      </c>
      <c r="Z29" s="15"/>
      <c r="AA29" s="10"/>
      <c r="AB29" s="17"/>
      <c r="AC29" s="17"/>
      <c r="AD29" s="10"/>
      <c r="AE29" s="17"/>
      <c r="AF29" s="17"/>
      <c r="AG29" s="15"/>
      <c r="AH29" s="15"/>
      <c r="AI29" s="15"/>
      <c r="AJ29" s="17"/>
      <c r="AK29" s="10"/>
      <c r="AL29" s="17"/>
      <c r="AM29" s="17"/>
      <c r="AN29" s="17"/>
      <c r="AO29" s="17"/>
      <c r="AP29" s="15"/>
      <c r="AQ29" s="15"/>
      <c r="AR29" s="15"/>
      <c r="AS29" s="15"/>
    </row>
    <row r="30" spans="1:45" ht="24" customHeight="1">
      <c r="A30" s="15">
        <v>26</v>
      </c>
      <c r="B30" s="15" t="s">
        <v>410</v>
      </c>
      <c r="C30" s="17" t="s">
        <v>445</v>
      </c>
      <c r="D30" s="15" t="s">
        <v>353</v>
      </c>
      <c r="E30" s="17">
        <v>2018</v>
      </c>
      <c r="F30" s="17" t="s">
        <v>415</v>
      </c>
      <c r="G30" s="15" t="s">
        <v>401</v>
      </c>
      <c r="H30" s="17" t="s">
        <v>332</v>
      </c>
      <c r="I30" s="18">
        <v>43355</v>
      </c>
      <c r="J30" s="10" t="s">
        <v>72</v>
      </c>
      <c r="K30" s="17" t="s">
        <v>344</v>
      </c>
      <c r="L30" s="17" t="s">
        <v>441</v>
      </c>
      <c r="M30" s="18">
        <v>43355</v>
      </c>
      <c r="N30" s="17" t="s">
        <v>72</v>
      </c>
      <c r="O30" s="10" t="s">
        <v>298</v>
      </c>
      <c r="P30" s="15"/>
      <c r="Q30" s="17" t="s">
        <v>421</v>
      </c>
      <c r="R30" s="10" t="s">
        <v>371</v>
      </c>
      <c r="S30" s="10" t="s">
        <v>187</v>
      </c>
      <c r="T30" s="15"/>
      <c r="U30" s="15"/>
      <c r="V30" s="15"/>
      <c r="W30" s="15"/>
      <c r="X30" s="15"/>
      <c r="Y30" s="15"/>
      <c r="Z30" s="15"/>
      <c r="AA30" s="10"/>
      <c r="AB30" s="17"/>
      <c r="AC30" s="17"/>
      <c r="AD30" s="10"/>
      <c r="AE30" s="17"/>
      <c r="AF30" s="17"/>
      <c r="AG30" s="15"/>
      <c r="AH30" s="15"/>
      <c r="AI30" s="14"/>
      <c r="AJ30" s="17"/>
      <c r="AK30" s="10"/>
      <c r="AL30" s="17"/>
      <c r="AM30" s="17"/>
      <c r="AN30" s="17"/>
      <c r="AO30" s="17"/>
      <c r="AP30" s="15"/>
      <c r="AQ30" s="15"/>
      <c r="AR30" s="15"/>
      <c r="AS30" s="15"/>
    </row>
    <row r="31" spans="1:45" ht="24" customHeight="1">
      <c r="A31" s="15">
        <v>27</v>
      </c>
      <c r="B31" s="15" t="s">
        <v>410</v>
      </c>
      <c r="C31" s="17" t="s">
        <v>445</v>
      </c>
      <c r="D31" s="15" t="s">
        <v>353</v>
      </c>
      <c r="E31" s="17">
        <v>2018</v>
      </c>
      <c r="F31" s="17" t="s">
        <v>415</v>
      </c>
      <c r="G31" s="17" t="s">
        <v>350</v>
      </c>
      <c r="H31" s="17" t="s">
        <v>336</v>
      </c>
      <c r="I31" s="17"/>
      <c r="J31" s="17"/>
      <c r="K31" s="17"/>
      <c r="L31" s="17"/>
      <c r="M31" s="17"/>
      <c r="N31" s="17"/>
      <c r="O31" s="10" t="s">
        <v>73</v>
      </c>
      <c r="P31" s="15"/>
      <c r="Q31" s="21"/>
      <c r="R31" s="90"/>
      <c r="S31" s="15"/>
      <c r="T31" s="21"/>
      <c r="U31" s="15"/>
      <c r="V31" s="21"/>
      <c r="W31" s="21"/>
      <c r="X31" s="21"/>
      <c r="Y31" s="21"/>
      <c r="Z31" s="21"/>
      <c r="AA31" s="10"/>
      <c r="AB31" s="17"/>
      <c r="AC31" s="17"/>
      <c r="AD31" s="10"/>
      <c r="AE31" s="17"/>
      <c r="AF31" s="17"/>
      <c r="AG31" s="21"/>
      <c r="AH31" s="15" t="s">
        <v>105</v>
      </c>
      <c r="AI31" s="21"/>
      <c r="AJ31" s="21"/>
      <c r="AK31" s="10"/>
      <c r="AL31" s="17"/>
      <c r="AM31" s="17"/>
      <c r="AN31" s="17"/>
      <c r="AO31" s="17"/>
      <c r="AP31" s="15" t="s">
        <v>414</v>
      </c>
      <c r="AQ31" s="15"/>
      <c r="AR31" s="15"/>
      <c r="AS31" s="15" t="s">
        <v>32</v>
      </c>
    </row>
    <row r="32" spans="1:45" ht="24" customHeight="1">
      <c r="A32" s="15">
        <v>28</v>
      </c>
      <c r="B32" s="15" t="s">
        <v>410</v>
      </c>
      <c r="C32" s="17" t="s">
        <v>64</v>
      </c>
      <c r="D32" s="15" t="s">
        <v>404</v>
      </c>
      <c r="E32" s="17">
        <v>2018</v>
      </c>
      <c r="F32" s="17" t="s">
        <v>415</v>
      </c>
      <c r="G32" s="17" t="s">
        <v>350</v>
      </c>
      <c r="H32" s="17" t="s">
        <v>341</v>
      </c>
      <c r="I32" s="18">
        <v>43389</v>
      </c>
      <c r="J32" s="17" t="s">
        <v>383</v>
      </c>
      <c r="K32" s="10" t="s">
        <v>335</v>
      </c>
      <c r="L32" s="17" t="s">
        <v>420</v>
      </c>
      <c r="M32" s="18">
        <v>43390</v>
      </c>
      <c r="N32" s="17" t="s">
        <v>72</v>
      </c>
      <c r="O32" s="10" t="s">
        <v>82</v>
      </c>
      <c r="P32" s="15"/>
      <c r="Q32" s="17" t="s">
        <v>440</v>
      </c>
      <c r="R32" s="10" t="s">
        <v>371</v>
      </c>
      <c r="S32" s="10" t="s">
        <v>10</v>
      </c>
      <c r="T32" s="15"/>
      <c r="U32" s="19" t="s">
        <v>185</v>
      </c>
      <c r="V32" s="16" t="s">
        <v>163</v>
      </c>
      <c r="W32" s="15"/>
      <c r="X32" s="15"/>
      <c r="Y32" s="15"/>
      <c r="Z32" s="15"/>
      <c r="AA32" s="17"/>
      <c r="AB32" s="17"/>
      <c r="AC32" s="18"/>
      <c r="AD32" s="17" t="s">
        <v>414</v>
      </c>
      <c r="AE32" s="17"/>
      <c r="AF32" s="28"/>
      <c r="AG32" s="15"/>
      <c r="AH32" s="15"/>
      <c r="AI32" s="14"/>
      <c r="AJ32" s="17"/>
      <c r="AK32" s="17"/>
      <c r="AL32" s="18"/>
      <c r="AM32" s="17"/>
      <c r="AN32" s="17"/>
      <c r="AO32" s="17"/>
      <c r="AP32" s="15"/>
      <c r="AQ32" s="15"/>
      <c r="AR32" s="15"/>
      <c r="AS32" s="15"/>
    </row>
    <row r="33" spans="1:45" ht="24" customHeight="1">
      <c r="A33" s="15">
        <v>29</v>
      </c>
      <c r="B33" s="15" t="s">
        <v>410</v>
      </c>
      <c r="C33" s="17" t="s">
        <v>79</v>
      </c>
      <c r="D33" s="15" t="s">
        <v>387</v>
      </c>
      <c r="E33" s="17">
        <v>2019</v>
      </c>
      <c r="F33" s="17" t="s">
        <v>443</v>
      </c>
      <c r="G33" s="15" t="s">
        <v>401</v>
      </c>
      <c r="H33" s="17" t="s">
        <v>57</v>
      </c>
      <c r="I33" s="18">
        <v>43662</v>
      </c>
      <c r="J33" s="17" t="s">
        <v>434</v>
      </c>
      <c r="K33" s="17" t="s">
        <v>148</v>
      </c>
      <c r="L33" s="17" t="s">
        <v>441</v>
      </c>
      <c r="M33" s="18">
        <v>43662</v>
      </c>
      <c r="N33" s="17" t="s">
        <v>72</v>
      </c>
      <c r="O33" s="10" t="s">
        <v>259</v>
      </c>
      <c r="P33" s="22"/>
      <c r="Q33" s="21"/>
      <c r="R33" s="91"/>
      <c r="S33" s="10"/>
      <c r="T33" s="19"/>
      <c r="U33" s="16" t="s">
        <v>560</v>
      </c>
      <c r="V33" s="16" t="s">
        <v>300</v>
      </c>
      <c r="W33" s="15"/>
      <c r="X33" s="15"/>
      <c r="Y33" s="15"/>
      <c r="Z33" s="15"/>
      <c r="AA33" s="32" t="s">
        <v>414</v>
      </c>
      <c r="AB33" s="10"/>
      <c r="AC33" s="11"/>
      <c r="AD33" s="32" t="s">
        <v>414</v>
      </c>
      <c r="AE33" s="17"/>
      <c r="AF33" s="18"/>
      <c r="AG33" s="17"/>
      <c r="AH33" s="91"/>
      <c r="AI33" s="18"/>
      <c r="AJ33" s="10"/>
      <c r="AK33" s="17" t="s">
        <v>372</v>
      </c>
      <c r="AL33" s="18">
        <v>43662</v>
      </c>
      <c r="AM33" s="17" t="s">
        <v>381</v>
      </c>
      <c r="AN33" s="10" t="s">
        <v>134</v>
      </c>
      <c r="AO33" s="10" t="s">
        <v>466</v>
      </c>
      <c r="AP33" s="15"/>
      <c r="AQ33" s="15"/>
      <c r="AR33" s="15"/>
      <c r="AS33" s="15"/>
    </row>
    <row r="34" spans="1:45" ht="24" customHeight="1">
      <c r="A34" s="15">
        <v>30</v>
      </c>
      <c r="B34" s="15" t="s">
        <v>410</v>
      </c>
      <c r="C34" s="17" t="s">
        <v>64</v>
      </c>
      <c r="D34" s="15" t="s">
        <v>110</v>
      </c>
      <c r="E34" s="17">
        <v>2019</v>
      </c>
      <c r="F34" s="17" t="s">
        <v>415</v>
      </c>
      <c r="G34" s="17" t="s">
        <v>350</v>
      </c>
      <c r="H34" s="17" t="s">
        <v>342</v>
      </c>
      <c r="I34" s="18">
        <v>43633</v>
      </c>
      <c r="J34" s="17" t="s">
        <v>383</v>
      </c>
      <c r="K34" s="17" t="s">
        <v>381</v>
      </c>
      <c r="L34" s="17" t="s">
        <v>420</v>
      </c>
      <c r="M34" s="18">
        <v>43633</v>
      </c>
      <c r="N34" s="17" t="s">
        <v>72</v>
      </c>
      <c r="O34" s="10" t="s">
        <v>82</v>
      </c>
      <c r="P34" s="15"/>
      <c r="Q34" s="17" t="s">
        <v>421</v>
      </c>
      <c r="R34" s="10" t="s">
        <v>371</v>
      </c>
      <c r="S34" s="10" t="s">
        <v>12</v>
      </c>
      <c r="T34" s="15"/>
      <c r="U34" s="15"/>
      <c r="V34" s="15"/>
      <c r="W34" s="15"/>
      <c r="X34" s="15"/>
      <c r="Y34" s="15"/>
      <c r="Z34" s="15"/>
      <c r="AA34" s="17"/>
      <c r="AB34" s="17"/>
      <c r="AC34" s="17"/>
      <c r="AD34" s="17" t="s">
        <v>414</v>
      </c>
      <c r="AE34" s="29"/>
      <c r="AF34" s="29"/>
      <c r="AG34" s="15"/>
      <c r="AH34" s="15"/>
      <c r="AI34" s="14"/>
      <c r="AJ34" s="17"/>
      <c r="AK34" s="17"/>
      <c r="AL34" s="17"/>
      <c r="AM34" s="17"/>
      <c r="AN34" s="17"/>
      <c r="AO34" s="17"/>
      <c r="AP34" s="17" t="s">
        <v>371</v>
      </c>
      <c r="AQ34" s="17" t="s">
        <v>383</v>
      </c>
      <c r="AR34" s="15"/>
      <c r="AS34" s="10" t="s">
        <v>174</v>
      </c>
    </row>
    <row r="35" spans="1:45" ht="24" customHeight="1">
      <c r="A35" s="15">
        <v>31</v>
      </c>
      <c r="B35" s="15" t="s">
        <v>410</v>
      </c>
      <c r="C35" s="17" t="s">
        <v>85</v>
      </c>
      <c r="D35" s="15" t="s">
        <v>442</v>
      </c>
      <c r="E35" s="17">
        <v>2019</v>
      </c>
      <c r="F35" s="17" t="s">
        <v>415</v>
      </c>
      <c r="G35" s="17" t="s">
        <v>401</v>
      </c>
      <c r="H35" s="17" t="s">
        <v>326</v>
      </c>
      <c r="I35" s="18">
        <v>43593</v>
      </c>
      <c r="J35" s="17" t="s">
        <v>383</v>
      </c>
      <c r="K35" s="17" t="s">
        <v>381</v>
      </c>
      <c r="L35" s="17" t="s">
        <v>420</v>
      </c>
      <c r="M35" s="18">
        <v>43593</v>
      </c>
      <c r="N35" s="17" t="s">
        <v>72</v>
      </c>
      <c r="O35" s="10" t="s">
        <v>82</v>
      </c>
      <c r="P35" s="15"/>
      <c r="Q35" s="15"/>
      <c r="R35" s="65"/>
      <c r="S35" s="10"/>
      <c r="T35" s="15"/>
      <c r="U35" s="14">
        <v>43594</v>
      </c>
      <c r="V35" s="10" t="s">
        <v>300</v>
      </c>
      <c r="W35" s="15"/>
      <c r="X35" s="15"/>
      <c r="Y35" s="15"/>
      <c r="Z35" s="15"/>
      <c r="AA35" s="32" t="s">
        <v>371</v>
      </c>
      <c r="AB35" s="10" t="s">
        <v>160</v>
      </c>
      <c r="AC35" s="18">
        <v>43629</v>
      </c>
      <c r="AD35" s="17" t="s">
        <v>371</v>
      </c>
      <c r="AE35" s="10" t="s">
        <v>150</v>
      </c>
      <c r="AF35" s="25" t="s">
        <v>112</v>
      </c>
      <c r="AG35" s="15"/>
      <c r="AH35" s="15" t="s">
        <v>105</v>
      </c>
      <c r="AI35" s="14"/>
      <c r="AJ35" s="15"/>
      <c r="AK35" s="17" t="s">
        <v>372</v>
      </c>
      <c r="AL35" s="18">
        <v>43593</v>
      </c>
      <c r="AM35" s="17" t="s">
        <v>383</v>
      </c>
      <c r="AN35" s="17" t="s">
        <v>129</v>
      </c>
      <c r="AO35" s="17"/>
      <c r="AP35" s="17" t="s">
        <v>371</v>
      </c>
      <c r="AQ35" s="15" t="s">
        <v>72</v>
      </c>
      <c r="AR35" s="14">
        <v>43595</v>
      </c>
      <c r="AS35" s="16" t="s">
        <v>535</v>
      </c>
    </row>
    <row r="36" spans="1:45" ht="24" customHeight="1">
      <c r="A36" s="15">
        <v>32</v>
      </c>
      <c r="B36" s="15" t="s">
        <v>410</v>
      </c>
      <c r="C36" s="17" t="s">
        <v>448</v>
      </c>
      <c r="D36" s="15" t="s">
        <v>365</v>
      </c>
      <c r="E36" s="17">
        <v>2019</v>
      </c>
      <c r="F36" s="17" t="s">
        <v>443</v>
      </c>
      <c r="G36" s="17" t="s">
        <v>401</v>
      </c>
      <c r="H36" s="17" t="s">
        <v>457</v>
      </c>
      <c r="I36" s="18">
        <v>43780</v>
      </c>
      <c r="J36" s="17" t="s">
        <v>439</v>
      </c>
      <c r="K36" s="17" t="s">
        <v>84</v>
      </c>
      <c r="L36" s="17" t="s">
        <v>441</v>
      </c>
      <c r="M36" s="18">
        <v>43788</v>
      </c>
      <c r="N36" s="17" t="s">
        <v>72</v>
      </c>
      <c r="O36" s="10" t="s">
        <v>82</v>
      </c>
      <c r="P36" s="22"/>
      <c r="Q36" s="21"/>
      <c r="R36" s="91"/>
      <c r="S36" s="10"/>
      <c r="T36" s="15"/>
      <c r="U36" s="15"/>
      <c r="V36" s="15"/>
      <c r="W36" s="17" t="s">
        <v>371</v>
      </c>
      <c r="X36" s="15" t="s">
        <v>72</v>
      </c>
      <c r="Y36" s="16" t="s">
        <v>531</v>
      </c>
      <c r="Z36" s="15" t="s">
        <v>459</v>
      </c>
      <c r="AA36" s="17"/>
      <c r="AB36" s="34"/>
      <c r="AC36" s="34"/>
      <c r="AD36" s="10"/>
      <c r="AE36" s="10"/>
      <c r="AF36" s="34"/>
      <c r="AG36" s="17"/>
      <c r="AH36" s="91"/>
      <c r="AI36" s="14"/>
      <c r="AJ36" s="16"/>
      <c r="AK36" s="34"/>
      <c r="AL36" s="34"/>
      <c r="AM36" s="34"/>
      <c r="AN36" s="47"/>
      <c r="AO36" s="34"/>
      <c r="AP36" s="17" t="s">
        <v>371</v>
      </c>
      <c r="AQ36" s="17" t="s">
        <v>72</v>
      </c>
      <c r="AR36" s="18">
        <v>43791</v>
      </c>
      <c r="AS36" s="10" t="s">
        <v>535</v>
      </c>
    </row>
    <row r="37" spans="1:45" ht="24" customHeight="1">
      <c r="A37" s="15">
        <v>33</v>
      </c>
      <c r="B37" s="15" t="s">
        <v>410</v>
      </c>
      <c r="C37" s="17" t="s">
        <v>88</v>
      </c>
      <c r="D37" s="15" t="s">
        <v>362</v>
      </c>
      <c r="E37" s="17">
        <v>2019</v>
      </c>
      <c r="F37" s="17" t="s">
        <v>415</v>
      </c>
      <c r="G37" s="17" t="s">
        <v>350</v>
      </c>
      <c r="H37" s="17" t="s">
        <v>53</v>
      </c>
      <c r="I37" s="18">
        <v>43636</v>
      </c>
      <c r="J37" s="17" t="s">
        <v>434</v>
      </c>
      <c r="K37" s="17" t="s">
        <v>148</v>
      </c>
      <c r="L37" s="17" t="s">
        <v>420</v>
      </c>
      <c r="M37" s="18">
        <v>43641</v>
      </c>
      <c r="N37" s="17" t="s">
        <v>72</v>
      </c>
      <c r="O37" s="10" t="s">
        <v>329</v>
      </c>
      <c r="P37" s="15"/>
      <c r="Q37" s="15"/>
      <c r="R37" s="91"/>
      <c r="S37" s="10"/>
      <c r="T37" s="15"/>
      <c r="U37" s="14">
        <v>43641</v>
      </c>
      <c r="V37" s="15"/>
      <c r="W37" s="15"/>
      <c r="X37" s="15"/>
      <c r="Y37" s="15"/>
      <c r="Z37" s="15"/>
      <c r="AA37" s="10"/>
      <c r="AB37" s="10"/>
      <c r="AC37" s="10"/>
      <c r="AD37" s="10"/>
      <c r="AE37" s="10"/>
      <c r="AF37" s="10"/>
      <c r="AG37" s="15"/>
      <c r="AH37" s="17" t="s">
        <v>105</v>
      </c>
      <c r="AI37" s="14"/>
      <c r="AJ37" s="10"/>
      <c r="AK37" s="10"/>
      <c r="AL37" s="10" t="s">
        <v>412</v>
      </c>
      <c r="AM37" s="10" t="s">
        <v>412</v>
      </c>
      <c r="AN37" s="10" t="s">
        <v>412</v>
      </c>
      <c r="AO37" s="10" t="s">
        <v>473</v>
      </c>
      <c r="AP37" s="15"/>
      <c r="AQ37" s="15"/>
      <c r="AR37" s="15"/>
      <c r="AS37" s="15"/>
    </row>
    <row r="38" spans="1:45" ht="24" customHeight="1">
      <c r="A38" s="15">
        <v>34</v>
      </c>
      <c r="B38" s="15" t="s">
        <v>410</v>
      </c>
      <c r="C38" s="17" t="s">
        <v>356</v>
      </c>
      <c r="D38" s="15" t="s">
        <v>393</v>
      </c>
      <c r="E38" s="17">
        <v>2019</v>
      </c>
      <c r="F38" s="17" t="s">
        <v>443</v>
      </c>
      <c r="G38" s="17" t="s">
        <v>401</v>
      </c>
      <c r="H38" s="17" t="s">
        <v>324</v>
      </c>
      <c r="I38" s="18">
        <v>43574</v>
      </c>
      <c r="J38" s="17" t="s">
        <v>383</v>
      </c>
      <c r="K38" s="17" t="s">
        <v>127</v>
      </c>
      <c r="L38" s="17" t="s">
        <v>420</v>
      </c>
      <c r="M38" s="18">
        <v>43574</v>
      </c>
      <c r="N38" s="17" t="s">
        <v>72</v>
      </c>
      <c r="O38" s="10" t="s">
        <v>82</v>
      </c>
      <c r="P38" s="15"/>
      <c r="Q38" s="15" t="s">
        <v>421</v>
      </c>
      <c r="R38" s="17" t="s">
        <v>414</v>
      </c>
      <c r="S38" s="10" t="s">
        <v>499</v>
      </c>
      <c r="T38" s="14">
        <v>43630</v>
      </c>
      <c r="U38" s="15"/>
      <c r="V38" s="15"/>
      <c r="W38" s="15"/>
      <c r="X38" s="15"/>
      <c r="Y38" s="15"/>
      <c r="Z38" s="15"/>
      <c r="AA38" s="32" t="s">
        <v>371</v>
      </c>
      <c r="AB38" s="10" t="s">
        <v>383</v>
      </c>
      <c r="AC38" s="10" t="s">
        <v>582</v>
      </c>
      <c r="AD38" s="17" t="s">
        <v>371</v>
      </c>
      <c r="AE38" s="10" t="s">
        <v>383</v>
      </c>
      <c r="AF38" s="18">
        <v>43584</v>
      </c>
      <c r="AG38" s="17"/>
      <c r="AH38" s="17" t="s">
        <v>431</v>
      </c>
      <c r="AI38" s="18">
        <v>43831</v>
      </c>
      <c r="AJ38" s="17" t="s">
        <v>444</v>
      </c>
      <c r="AK38" s="17" t="s">
        <v>371</v>
      </c>
      <c r="AL38" s="18">
        <v>43573</v>
      </c>
      <c r="AM38" s="17" t="s">
        <v>383</v>
      </c>
      <c r="AN38" s="17" t="s">
        <v>87</v>
      </c>
      <c r="AO38" s="10" t="s">
        <v>486</v>
      </c>
      <c r="AP38" s="17" t="s">
        <v>371</v>
      </c>
      <c r="AQ38" s="15" t="s">
        <v>244</v>
      </c>
      <c r="AR38" s="15"/>
      <c r="AS38" s="15" t="s">
        <v>27</v>
      </c>
    </row>
    <row r="39" spans="1:45" ht="24" customHeight="1">
      <c r="A39" s="15">
        <v>35</v>
      </c>
      <c r="B39" s="15" t="s">
        <v>410</v>
      </c>
      <c r="C39" s="17" t="s">
        <v>417</v>
      </c>
      <c r="D39" s="15" t="s">
        <v>395</v>
      </c>
      <c r="E39" s="17">
        <v>2019</v>
      </c>
      <c r="F39" s="17" t="s">
        <v>443</v>
      </c>
      <c r="G39" s="17" t="s">
        <v>401</v>
      </c>
      <c r="H39" s="17" t="s">
        <v>59</v>
      </c>
      <c r="I39" s="18">
        <v>43613</v>
      </c>
      <c r="J39" s="17" t="s">
        <v>46</v>
      </c>
      <c r="K39" s="17" t="s">
        <v>133</v>
      </c>
      <c r="L39" s="17" t="s">
        <v>420</v>
      </c>
      <c r="M39" s="18">
        <v>43613</v>
      </c>
      <c r="N39" s="17" t="s">
        <v>72</v>
      </c>
      <c r="O39" s="10" t="s">
        <v>82</v>
      </c>
      <c r="P39" s="15"/>
      <c r="Q39" s="15" t="s">
        <v>421</v>
      </c>
      <c r="R39" s="17" t="s">
        <v>414</v>
      </c>
      <c r="S39" s="10" t="s">
        <v>495</v>
      </c>
      <c r="T39" s="18">
        <v>43550</v>
      </c>
      <c r="U39" s="15" t="s">
        <v>122</v>
      </c>
      <c r="V39" s="15"/>
      <c r="W39" s="17" t="s">
        <v>371</v>
      </c>
      <c r="X39" s="16" t="s">
        <v>72</v>
      </c>
      <c r="Y39" s="16" t="s">
        <v>209</v>
      </c>
      <c r="Z39" s="15" t="s">
        <v>140</v>
      </c>
      <c r="AA39" s="32" t="s">
        <v>371</v>
      </c>
      <c r="AB39" s="10" t="s">
        <v>472</v>
      </c>
      <c r="AC39" s="10" t="s">
        <v>598</v>
      </c>
      <c r="AD39" s="10" t="s">
        <v>371</v>
      </c>
      <c r="AE39" s="10" t="s">
        <v>150</v>
      </c>
      <c r="AF39" s="10" t="s">
        <v>537</v>
      </c>
      <c r="AG39" s="17"/>
      <c r="AH39" s="17" t="s">
        <v>431</v>
      </c>
      <c r="AI39" s="18">
        <v>44833</v>
      </c>
      <c r="AJ39" s="17" t="s">
        <v>444</v>
      </c>
      <c r="AK39" s="10" t="s">
        <v>371</v>
      </c>
      <c r="AL39" s="11">
        <v>43630</v>
      </c>
      <c r="AM39" s="10" t="s">
        <v>383</v>
      </c>
      <c r="AN39" s="10" t="s">
        <v>154</v>
      </c>
      <c r="AO39" s="10" t="s">
        <v>474</v>
      </c>
      <c r="AP39" s="17" t="s">
        <v>414</v>
      </c>
      <c r="AQ39" s="17"/>
      <c r="AR39" s="17"/>
      <c r="AS39" s="10" t="s">
        <v>505</v>
      </c>
    </row>
    <row r="40" spans="1:45" ht="24" customHeight="1">
      <c r="A40" s="15">
        <v>36</v>
      </c>
      <c r="B40" s="15" t="s">
        <v>410</v>
      </c>
      <c r="C40" s="17" t="s">
        <v>452</v>
      </c>
      <c r="D40" s="15" t="s">
        <v>422</v>
      </c>
      <c r="E40" s="17">
        <v>2019</v>
      </c>
      <c r="F40" s="17" t="s">
        <v>415</v>
      </c>
      <c r="G40" s="15" t="s">
        <v>464</v>
      </c>
      <c r="H40" s="17" t="s">
        <v>405</v>
      </c>
      <c r="I40" s="18">
        <v>43728</v>
      </c>
      <c r="J40" s="17" t="s">
        <v>383</v>
      </c>
      <c r="K40" s="17"/>
      <c r="L40" s="17"/>
      <c r="M40" s="18">
        <v>43760</v>
      </c>
      <c r="N40" s="17" t="s">
        <v>72</v>
      </c>
      <c r="O40" s="10" t="s">
        <v>82</v>
      </c>
      <c r="P40" s="15"/>
      <c r="Q40" s="15"/>
      <c r="R40" s="91"/>
      <c r="S40" s="10"/>
      <c r="T40" s="15"/>
      <c r="U40" s="15" t="s">
        <v>122</v>
      </c>
      <c r="V40" s="15"/>
      <c r="W40" s="15"/>
      <c r="X40" s="15"/>
      <c r="Y40" s="15"/>
      <c r="Z40" s="15"/>
      <c r="AA40" s="17"/>
      <c r="AB40" s="17"/>
      <c r="AC40" s="17"/>
      <c r="AD40" s="17"/>
      <c r="AE40" s="17"/>
      <c r="AF40" s="17"/>
      <c r="AG40" s="15"/>
      <c r="AH40" s="91"/>
      <c r="AI40" s="15"/>
      <c r="AJ40" s="15"/>
      <c r="AK40" s="17"/>
      <c r="AL40" s="17"/>
      <c r="AM40" s="17"/>
      <c r="AN40" s="17"/>
      <c r="AO40" s="17"/>
      <c r="AP40" s="15" t="s">
        <v>414</v>
      </c>
      <c r="AQ40" s="15"/>
      <c r="AR40" s="15"/>
      <c r="AS40" s="21" t="s">
        <v>35</v>
      </c>
    </row>
    <row r="41" spans="1:45" ht="24" customHeight="1">
      <c r="A41" s="15">
        <v>37</v>
      </c>
      <c r="B41" s="15" t="s">
        <v>410</v>
      </c>
      <c r="C41" s="10" t="s">
        <v>427</v>
      </c>
      <c r="D41" s="15" t="s">
        <v>382</v>
      </c>
      <c r="E41" s="25">
        <v>2019</v>
      </c>
      <c r="F41" s="10" t="s">
        <v>415</v>
      </c>
      <c r="G41" s="17" t="s">
        <v>350</v>
      </c>
      <c r="H41" s="10" t="s">
        <v>394</v>
      </c>
      <c r="I41" s="18">
        <v>43719</v>
      </c>
      <c r="J41" s="17" t="s">
        <v>383</v>
      </c>
      <c r="K41" s="17" t="s">
        <v>135</v>
      </c>
      <c r="L41" s="17" t="s">
        <v>420</v>
      </c>
      <c r="M41" s="18">
        <v>43719</v>
      </c>
      <c r="N41" s="17" t="s">
        <v>72</v>
      </c>
      <c r="O41" s="10" t="s">
        <v>82</v>
      </c>
      <c r="P41" s="15"/>
      <c r="Q41" s="17" t="s">
        <v>421</v>
      </c>
      <c r="R41" s="17" t="s">
        <v>414</v>
      </c>
      <c r="S41" s="10" t="s">
        <v>14</v>
      </c>
      <c r="T41" s="29" t="s">
        <v>563</v>
      </c>
      <c r="U41" s="18">
        <v>44186</v>
      </c>
      <c r="V41" s="17"/>
      <c r="W41" s="17" t="s">
        <v>371</v>
      </c>
      <c r="X41" s="17" t="s">
        <v>72</v>
      </c>
      <c r="Y41" s="14">
        <v>43739</v>
      </c>
      <c r="Z41" s="15" t="s">
        <v>459</v>
      </c>
      <c r="AA41" s="32" t="s">
        <v>371</v>
      </c>
      <c r="AB41" s="17" t="s">
        <v>383</v>
      </c>
      <c r="AC41" s="18">
        <v>43719</v>
      </c>
      <c r="AD41" s="17" t="s">
        <v>371</v>
      </c>
      <c r="AE41" s="17" t="s">
        <v>436</v>
      </c>
      <c r="AF41" s="10" t="s">
        <v>519</v>
      </c>
      <c r="AG41" s="17" t="s">
        <v>309</v>
      </c>
      <c r="AH41" s="17" t="s">
        <v>431</v>
      </c>
      <c r="AI41" s="18">
        <v>44186</v>
      </c>
      <c r="AJ41" s="17" t="s">
        <v>444</v>
      </c>
      <c r="AK41" s="17" t="s">
        <v>371</v>
      </c>
      <c r="AL41" s="18">
        <v>43753</v>
      </c>
      <c r="AM41" s="17" t="s">
        <v>383</v>
      </c>
      <c r="AN41" s="17" t="s">
        <v>63</v>
      </c>
      <c r="AO41" s="10" t="s">
        <v>480</v>
      </c>
      <c r="AP41" s="15" t="s">
        <v>371</v>
      </c>
      <c r="AQ41" s="15" t="s">
        <v>383</v>
      </c>
      <c r="AR41" s="15"/>
      <c r="AS41" s="20" t="s">
        <v>315</v>
      </c>
    </row>
    <row r="42" spans="1:45" ht="24" customHeight="1">
      <c r="A42" s="15">
        <v>38</v>
      </c>
      <c r="B42" s="15" t="s">
        <v>410</v>
      </c>
      <c r="C42" s="10" t="s">
        <v>64</v>
      </c>
      <c r="D42" s="15" t="s">
        <v>110</v>
      </c>
      <c r="E42" s="25">
        <v>2019</v>
      </c>
      <c r="F42" s="10" t="s">
        <v>415</v>
      </c>
      <c r="G42" s="17" t="s">
        <v>401</v>
      </c>
      <c r="H42" s="10" t="s">
        <v>74</v>
      </c>
      <c r="I42" s="18">
        <v>43539</v>
      </c>
      <c r="J42" s="10" t="s">
        <v>383</v>
      </c>
      <c r="K42" s="17" t="s">
        <v>127</v>
      </c>
      <c r="L42" s="17" t="s">
        <v>420</v>
      </c>
      <c r="M42" s="18">
        <v>43543</v>
      </c>
      <c r="N42" s="17" t="s">
        <v>72</v>
      </c>
      <c r="O42" s="10" t="s">
        <v>82</v>
      </c>
      <c r="P42" s="15"/>
      <c r="Q42" s="17" t="s">
        <v>421</v>
      </c>
      <c r="R42" s="17" t="s">
        <v>414</v>
      </c>
      <c r="S42" s="10" t="s">
        <v>321</v>
      </c>
      <c r="T42" s="15"/>
      <c r="U42" s="15"/>
      <c r="V42" s="15"/>
      <c r="W42" s="15"/>
      <c r="X42" s="15"/>
      <c r="Y42" s="15"/>
      <c r="Z42" s="15"/>
      <c r="AA42" s="32" t="s">
        <v>371</v>
      </c>
      <c r="AB42" s="17" t="s">
        <v>436</v>
      </c>
      <c r="AC42" s="18">
        <v>43563</v>
      </c>
      <c r="AD42" s="10" t="s">
        <v>371</v>
      </c>
      <c r="AE42" s="10" t="s">
        <v>150</v>
      </c>
      <c r="AF42" s="10" t="s">
        <v>222</v>
      </c>
      <c r="AG42" s="17" t="s">
        <v>307</v>
      </c>
      <c r="AH42" s="17" t="s">
        <v>431</v>
      </c>
      <c r="AI42" s="18">
        <v>43712</v>
      </c>
      <c r="AJ42" s="17" t="s">
        <v>444</v>
      </c>
      <c r="AK42" s="17" t="s">
        <v>371</v>
      </c>
      <c r="AL42" s="18">
        <v>43546</v>
      </c>
      <c r="AM42" s="17" t="s">
        <v>383</v>
      </c>
      <c r="AN42" s="10" t="s">
        <v>333</v>
      </c>
      <c r="AO42" s="10"/>
      <c r="AP42" s="15" t="s">
        <v>371</v>
      </c>
      <c r="AQ42" s="15" t="s">
        <v>383</v>
      </c>
      <c r="AR42" s="15"/>
      <c r="AS42" s="21" t="s">
        <v>245</v>
      </c>
    </row>
    <row r="43" spans="1:45" ht="24" customHeight="1">
      <c r="A43" s="15">
        <v>39</v>
      </c>
      <c r="B43" s="15" t="s">
        <v>410</v>
      </c>
      <c r="C43" s="10" t="s">
        <v>64</v>
      </c>
      <c r="D43" s="15" t="s">
        <v>110</v>
      </c>
      <c r="E43" s="25">
        <v>2019</v>
      </c>
      <c r="F43" s="10" t="s">
        <v>415</v>
      </c>
      <c r="G43" s="17" t="s">
        <v>401</v>
      </c>
      <c r="H43" s="10" t="s">
        <v>357</v>
      </c>
      <c r="I43" s="18">
        <v>43530</v>
      </c>
      <c r="J43" s="17" t="s">
        <v>383</v>
      </c>
      <c r="K43" s="17" t="s">
        <v>345</v>
      </c>
      <c r="L43" s="17" t="s">
        <v>420</v>
      </c>
      <c r="M43" s="18">
        <v>43532</v>
      </c>
      <c r="N43" s="17" t="s">
        <v>72</v>
      </c>
      <c r="O43" s="10" t="s">
        <v>298</v>
      </c>
      <c r="P43" s="15"/>
      <c r="Q43" s="17" t="s">
        <v>421</v>
      </c>
      <c r="R43" s="10" t="s">
        <v>371</v>
      </c>
      <c r="S43" s="10" t="s">
        <v>4</v>
      </c>
      <c r="T43" s="15"/>
      <c r="U43" s="15"/>
      <c r="V43" s="15"/>
      <c r="W43" s="15" t="s">
        <v>371</v>
      </c>
      <c r="X43" s="15" t="s">
        <v>72</v>
      </c>
      <c r="Y43" s="14">
        <v>43535</v>
      </c>
      <c r="Z43" s="15" t="s">
        <v>120</v>
      </c>
      <c r="AA43" s="17"/>
      <c r="AB43" s="17"/>
      <c r="AC43" s="17"/>
      <c r="AD43" s="10" t="s">
        <v>371</v>
      </c>
      <c r="AE43" s="10" t="s">
        <v>150</v>
      </c>
      <c r="AF43" s="10" t="s">
        <v>552</v>
      </c>
      <c r="AG43" s="15"/>
      <c r="AH43" s="15"/>
      <c r="AI43" s="14"/>
      <c r="AJ43" s="17"/>
      <c r="AK43" s="17" t="s">
        <v>371</v>
      </c>
      <c r="AL43" s="18">
        <v>43532</v>
      </c>
      <c r="AM43" s="17" t="s">
        <v>383</v>
      </c>
      <c r="AN43" s="10" t="s">
        <v>333</v>
      </c>
      <c r="AO43" s="10"/>
      <c r="AP43" s="15" t="s">
        <v>414</v>
      </c>
      <c r="AQ43" s="15"/>
      <c r="AR43" s="15"/>
      <c r="AS43" s="20" t="s">
        <v>221</v>
      </c>
    </row>
    <row r="44" spans="1:45" ht="24" customHeight="1">
      <c r="A44" s="15">
        <v>40</v>
      </c>
      <c r="B44" s="15" t="s">
        <v>410</v>
      </c>
      <c r="C44" s="10" t="s">
        <v>64</v>
      </c>
      <c r="D44" s="15" t="s">
        <v>404</v>
      </c>
      <c r="E44" s="25">
        <v>2019</v>
      </c>
      <c r="F44" s="10" t="s">
        <v>415</v>
      </c>
      <c r="G44" s="15" t="s">
        <v>464</v>
      </c>
      <c r="H44" s="10" t="s">
        <v>102</v>
      </c>
      <c r="I44" s="18">
        <v>43736</v>
      </c>
      <c r="J44" s="17" t="s">
        <v>383</v>
      </c>
      <c r="K44" s="17" t="s">
        <v>285</v>
      </c>
      <c r="L44" s="17" t="s">
        <v>420</v>
      </c>
      <c r="M44" s="17"/>
      <c r="N44" s="17"/>
      <c r="O44" s="10" t="s">
        <v>298</v>
      </c>
      <c r="P44" s="15"/>
      <c r="Q44" s="17" t="s">
        <v>421</v>
      </c>
      <c r="R44" s="17" t="s">
        <v>371</v>
      </c>
      <c r="S44" s="10" t="s">
        <v>191</v>
      </c>
      <c r="T44" s="49" t="s">
        <v>586</v>
      </c>
      <c r="U44" s="14">
        <v>43738</v>
      </c>
      <c r="V44" s="16" t="s">
        <v>276</v>
      </c>
      <c r="W44" s="15"/>
      <c r="X44" s="15"/>
      <c r="Y44" s="15"/>
      <c r="Z44" s="15"/>
      <c r="AA44" s="17"/>
      <c r="AB44" s="17"/>
      <c r="AC44" s="17"/>
      <c r="AD44" s="17" t="s">
        <v>371</v>
      </c>
      <c r="AE44" s="28" t="s">
        <v>72</v>
      </c>
      <c r="AF44" s="29" t="s">
        <v>29</v>
      </c>
      <c r="AG44" s="15"/>
      <c r="AH44" s="15"/>
      <c r="AI44" s="15"/>
      <c r="AJ44" s="17"/>
      <c r="AK44" s="17"/>
      <c r="AL44" s="17"/>
      <c r="AM44" s="17"/>
      <c r="AN44" s="17"/>
      <c r="AO44" s="10" t="s">
        <v>509</v>
      </c>
      <c r="AP44" s="15" t="s">
        <v>371</v>
      </c>
      <c r="AQ44" s="15" t="s">
        <v>383</v>
      </c>
      <c r="AR44" s="15"/>
      <c r="AS44" s="20" t="s">
        <v>205</v>
      </c>
    </row>
    <row r="45" spans="1:45" ht="24" customHeight="1">
      <c r="A45" s="15">
        <v>41</v>
      </c>
      <c r="B45" s="15" t="s">
        <v>410</v>
      </c>
      <c r="C45" s="10" t="s">
        <v>64</v>
      </c>
      <c r="D45" s="15" t="s">
        <v>110</v>
      </c>
      <c r="E45" s="25">
        <v>2019</v>
      </c>
      <c r="F45" s="10" t="s">
        <v>443</v>
      </c>
      <c r="G45" s="17" t="s">
        <v>350</v>
      </c>
      <c r="H45" s="10" t="s">
        <v>374</v>
      </c>
      <c r="I45" s="18">
        <v>43739</v>
      </c>
      <c r="J45" s="17" t="s">
        <v>383</v>
      </c>
      <c r="K45" s="17" t="s">
        <v>127</v>
      </c>
      <c r="L45" s="17" t="s">
        <v>420</v>
      </c>
      <c r="M45" s="17"/>
      <c r="N45" s="17"/>
      <c r="O45" s="10" t="s">
        <v>82</v>
      </c>
      <c r="P45" s="27"/>
      <c r="Q45" s="17" t="s">
        <v>421</v>
      </c>
      <c r="R45" s="17" t="s">
        <v>371</v>
      </c>
      <c r="S45" s="16"/>
      <c r="T45" s="14"/>
      <c r="U45" s="15"/>
      <c r="V45" s="16" t="s">
        <v>276</v>
      </c>
      <c r="W45" s="15"/>
      <c r="X45" s="15"/>
      <c r="Y45" s="15"/>
      <c r="Z45" s="15"/>
      <c r="AA45" s="17"/>
      <c r="AB45" s="17"/>
      <c r="AC45" s="17"/>
      <c r="AD45" s="17" t="s">
        <v>414</v>
      </c>
      <c r="AE45" s="28"/>
      <c r="AF45" s="28"/>
      <c r="AG45" s="15"/>
      <c r="AH45" s="15"/>
      <c r="AI45" s="14"/>
      <c r="AJ45" s="15"/>
      <c r="AK45" s="17"/>
      <c r="AL45" s="17"/>
      <c r="AM45" s="17"/>
      <c r="AN45" s="17"/>
      <c r="AO45" s="17"/>
      <c r="AP45" s="17" t="s">
        <v>371</v>
      </c>
      <c r="AQ45" s="17" t="s">
        <v>383</v>
      </c>
      <c r="AR45" s="17"/>
      <c r="AS45" s="10" t="s">
        <v>174</v>
      </c>
    </row>
    <row r="46" spans="1:45" ht="24" customHeight="1">
      <c r="A46" s="15">
        <v>42</v>
      </c>
      <c r="B46" s="15" t="s">
        <v>410</v>
      </c>
      <c r="C46" s="10" t="s">
        <v>417</v>
      </c>
      <c r="D46" s="15" t="s">
        <v>395</v>
      </c>
      <c r="E46" s="25">
        <v>2019</v>
      </c>
      <c r="F46" s="10" t="s">
        <v>415</v>
      </c>
      <c r="G46" s="17" t="s">
        <v>350</v>
      </c>
      <c r="H46" s="10" t="s">
        <v>375</v>
      </c>
      <c r="I46" s="17"/>
      <c r="J46" s="17"/>
      <c r="K46" s="17"/>
      <c r="L46" s="17"/>
      <c r="M46" s="18">
        <v>43700</v>
      </c>
      <c r="N46" s="17" t="s">
        <v>72</v>
      </c>
      <c r="O46" s="10" t="s">
        <v>82</v>
      </c>
      <c r="P46" s="15"/>
      <c r="Q46" s="17" t="s">
        <v>421</v>
      </c>
      <c r="R46" s="17" t="s">
        <v>414</v>
      </c>
      <c r="S46" s="10" t="s">
        <v>3</v>
      </c>
      <c r="T46" s="29" t="s">
        <v>594</v>
      </c>
      <c r="U46" s="15"/>
      <c r="V46" s="16" t="s">
        <v>181</v>
      </c>
      <c r="W46" s="15" t="s">
        <v>371</v>
      </c>
      <c r="X46" s="15" t="s">
        <v>72</v>
      </c>
      <c r="Y46" s="15"/>
      <c r="Z46" s="15" t="s">
        <v>120</v>
      </c>
      <c r="AA46" s="32" t="s">
        <v>371</v>
      </c>
      <c r="AB46" s="17" t="s">
        <v>383</v>
      </c>
      <c r="AC46" s="18">
        <v>43705</v>
      </c>
      <c r="AD46" s="17" t="s">
        <v>371</v>
      </c>
      <c r="AE46" s="28" t="s">
        <v>436</v>
      </c>
      <c r="AF46" s="18">
        <v>43901</v>
      </c>
      <c r="AG46" s="17" t="s">
        <v>310</v>
      </c>
      <c r="AH46" s="17" t="s">
        <v>431</v>
      </c>
      <c r="AI46" s="18">
        <v>44147</v>
      </c>
      <c r="AJ46" s="17" t="s">
        <v>444</v>
      </c>
      <c r="AK46" s="17" t="s">
        <v>371</v>
      </c>
      <c r="AL46" s="18">
        <v>43700</v>
      </c>
      <c r="AM46" s="17" t="s">
        <v>383</v>
      </c>
      <c r="AN46" s="10" t="s">
        <v>154</v>
      </c>
      <c r="AO46" s="10" t="s">
        <v>313</v>
      </c>
      <c r="AP46" s="15"/>
      <c r="AQ46" s="15"/>
      <c r="AR46" s="15"/>
      <c r="AS46" s="21"/>
    </row>
    <row r="47" spans="1:45" ht="24" customHeight="1">
      <c r="A47" s="15">
        <v>43</v>
      </c>
      <c r="B47" s="15" t="s">
        <v>410</v>
      </c>
      <c r="C47" s="10" t="s">
        <v>411</v>
      </c>
      <c r="D47" s="15" t="s">
        <v>406</v>
      </c>
      <c r="E47" s="25">
        <v>2019</v>
      </c>
      <c r="F47" s="10" t="s">
        <v>415</v>
      </c>
      <c r="G47" s="17" t="s">
        <v>350</v>
      </c>
      <c r="H47" s="10" t="s">
        <v>426</v>
      </c>
      <c r="I47" s="18">
        <v>43542</v>
      </c>
      <c r="J47" s="17" t="s">
        <v>383</v>
      </c>
      <c r="K47" s="17" t="s">
        <v>127</v>
      </c>
      <c r="L47" s="17" t="s">
        <v>420</v>
      </c>
      <c r="M47" s="18">
        <v>43542</v>
      </c>
      <c r="N47" s="17" t="s">
        <v>72</v>
      </c>
      <c r="O47" s="10" t="s">
        <v>82</v>
      </c>
      <c r="P47" s="15"/>
      <c r="Q47" s="17" t="s">
        <v>421</v>
      </c>
      <c r="R47" s="17" t="s">
        <v>371</v>
      </c>
      <c r="S47" s="10" t="s">
        <v>198</v>
      </c>
      <c r="T47" s="29" t="s">
        <v>573</v>
      </c>
      <c r="U47" s="15"/>
      <c r="V47" s="15"/>
      <c r="W47" s="15"/>
      <c r="X47" s="15"/>
      <c r="Y47" s="15"/>
      <c r="Z47" s="15"/>
      <c r="AA47" s="32" t="s">
        <v>371</v>
      </c>
      <c r="AB47" s="17" t="s">
        <v>383</v>
      </c>
      <c r="AC47" s="18">
        <v>43543</v>
      </c>
      <c r="AD47" s="17" t="s">
        <v>371</v>
      </c>
      <c r="AE47" s="35" t="s">
        <v>72</v>
      </c>
      <c r="AF47" s="36" t="s">
        <v>556</v>
      </c>
      <c r="AG47" s="17" t="s">
        <v>296</v>
      </c>
      <c r="AH47" s="17" t="s">
        <v>431</v>
      </c>
      <c r="AI47" s="18">
        <v>43809</v>
      </c>
      <c r="AJ47" s="17" t="s">
        <v>346</v>
      </c>
      <c r="AK47" s="17" t="s">
        <v>371</v>
      </c>
      <c r="AL47" s="46">
        <v>43542</v>
      </c>
      <c r="AM47" s="35" t="s">
        <v>383</v>
      </c>
      <c r="AN47" s="36" t="s">
        <v>143</v>
      </c>
      <c r="AO47" s="10" t="s">
        <v>490</v>
      </c>
      <c r="AP47" s="15" t="s">
        <v>371</v>
      </c>
      <c r="AQ47" s="15" t="s">
        <v>72</v>
      </c>
      <c r="AR47" s="15"/>
      <c r="AS47" s="20" t="s">
        <v>231</v>
      </c>
    </row>
    <row r="48" spans="1:45" ht="24" customHeight="1">
      <c r="A48" s="15">
        <v>44</v>
      </c>
      <c r="B48" s="15" t="s">
        <v>410</v>
      </c>
      <c r="C48" s="10" t="s">
        <v>411</v>
      </c>
      <c r="D48" s="15" t="s">
        <v>406</v>
      </c>
      <c r="E48" s="25">
        <v>2019</v>
      </c>
      <c r="F48" s="10" t="s">
        <v>415</v>
      </c>
      <c r="G48" s="17" t="s">
        <v>401</v>
      </c>
      <c r="H48" s="10" t="s">
        <v>419</v>
      </c>
      <c r="I48" s="18">
        <v>43644</v>
      </c>
      <c r="J48" s="17" t="s">
        <v>383</v>
      </c>
      <c r="K48" s="17" t="s">
        <v>146</v>
      </c>
      <c r="L48" s="17" t="s">
        <v>420</v>
      </c>
      <c r="M48" s="18">
        <v>43644</v>
      </c>
      <c r="N48" s="17" t="s">
        <v>72</v>
      </c>
      <c r="O48" s="10" t="s">
        <v>82</v>
      </c>
      <c r="P48" s="15"/>
      <c r="Q48" s="17" t="s">
        <v>421</v>
      </c>
      <c r="R48" s="10" t="s">
        <v>371</v>
      </c>
      <c r="S48" s="10" t="s">
        <v>323</v>
      </c>
      <c r="T48" s="15"/>
      <c r="U48" s="14">
        <v>43644</v>
      </c>
      <c r="V48" s="15" t="s">
        <v>75</v>
      </c>
      <c r="W48" s="15"/>
      <c r="X48" s="15"/>
      <c r="Y48" s="15"/>
      <c r="Z48" s="15"/>
      <c r="AA48" s="17"/>
      <c r="AB48" s="34"/>
      <c r="AC48" s="34"/>
      <c r="AD48" s="10"/>
      <c r="AE48" s="10"/>
      <c r="AF48" s="34"/>
      <c r="AG48" s="15"/>
      <c r="AH48" s="15"/>
      <c r="AI48" s="15"/>
      <c r="AJ48" s="17"/>
      <c r="AK48" s="34"/>
      <c r="AL48" s="34"/>
      <c r="AM48" s="34"/>
      <c r="AN48" s="47"/>
      <c r="AO48" s="34"/>
      <c r="AP48" s="17"/>
      <c r="AQ48" s="17"/>
      <c r="AR48" s="15"/>
      <c r="AS48" s="21"/>
    </row>
    <row r="49" spans="1:45" ht="24" customHeight="1">
      <c r="A49" s="15">
        <v>45</v>
      </c>
      <c r="B49" s="17" t="s">
        <v>410</v>
      </c>
      <c r="C49" s="17" t="s">
        <v>411</v>
      </c>
      <c r="D49" s="17" t="s">
        <v>406</v>
      </c>
      <c r="E49" s="17">
        <v>2019</v>
      </c>
      <c r="F49" s="17" t="s">
        <v>443</v>
      </c>
      <c r="G49" s="17" t="s">
        <v>401</v>
      </c>
      <c r="H49" s="17" t="s">
        <v>438</v>
      </c>
      <c r="I49" s="18">
        <v>43748</v>
      </c>
      <c r="J49" s="17" t="s">
        <v>383</v>
      </c>
      <c r="K49" s="17" t="s">
        <v>137</v>
      </c>
      <c r="L49" s="17" t="s">
        <v>441</v>
      </c>
      <c r="M49" s="18">
        <v>43749</v>
      </c>
      <c r="N49" s="17" t="s">
        <v>72</v>
      </c>
      <c r="O49" s="10" t="s">
        <v>82</v>
      </c>
      <c r="P49" s="15"/>
      <c r="Q49" s="15" t="s">
        <v>421</v>
      </c>
      <c r="R49" s="15" t="s">
        <v>371</v>
      </c>
      <c r="S49" s="10" t="s">
        <v>524</v>
      </c>
      <c r="T49" s="15"/>
      <c r="U49" s="14">
        <v>43748</v>
      </c>
      <c r="V49" s="16" t="s">
        <v>269</v>
      </c>
      <c r="W49" s="15"/>
      <c r="X49" s="15"/>
      <c r="Y49" s="15"/>
      <c r="Z49" s="15"/>
      <c r="AA49" s="17"/>
      <c r="AB49" s="34"/>
      <c r="AC49" s="34"/>
      <c r="AD49" s="10"/>
      <c r="AE49" s="10"/>
      <c r="AF49" s="34"/>
      <c r="AG49" s="17"/>
      <c r="AH49" s="17" t="s">
        <v>413</v>
      </c>
      <c r="AI49" s="18">
        <v>43881</v>
      </c>
      <c r="AJ49" s="17" t="s">
        <v>449</v>
      </c>
      <c r="AK49" s="34"/>
      <c r="AL49" s="34"/>
      <c r="AM49" s="34"/>
      <c r="AN49" s="47"/>
      <c r="AO49" s="34"/>
      <c r="AP49" s="15" t="s">
        <v>371</v>
      </c>
      <c r="AQ49" s="15" t="s">
        <v>383</v>
      </c>
      <c r="AR49" s="15"/>
      <c r="AS49" s="21" t="s">
        <v>18</v>
      </c>
    </row>
    <row r="50" spans="1:45" ht="24" customHeight="1">
      <c r="A50" s="15">
        <v>46</v>
      </c>
      <c r="B50" s="17" t="s">
        <v>410</v>
      </c>
      <c r="C50" s="17" t="s">
        <v>411</v>
      </c>
      <c r="D50" s="17" t="s">
        <v>406</v>
      </c>
      <c r="E50" s="17">
        <v>2019</v>
      </c>
      <c r="F50" s="17" t="s">
        <v>415</v>
      </c>
      <c r="G50" s="17" t="s">
        <v>401</v>
      </c>
      <c r="H50" s="17" t="s">
        <v>396</v>
      </c>
      <c r="I50" s="18">
        <v>43776</v>
      </c>
      <c r="J50" s="17" t="s">
        <v>434</v>
      </c>
      <c r="K50" s="17" t="s">
        <v>127</v>
      </c>
      <c r="L50" s="17" t="s">
        <v>441</v>
      </c>
      <c r="M50" s="18">
        <v>43776</v>
      </c>
      <c r="N50" s="17" t="s">
        <v>72</v>
      </c>
      <c r="O50" s="10" t="s">
        <v>298</v>
      </c>
      <c r="P50" s="15"/>
      <c r="Q50" s="17" t="s">
        <v>421</v>
      </c>
      <c r="R50" s="17" t="s">
        <v>414</v>
      </c>
      <c r="S50" s="10" t="s">
        <v>0</v>
      </c>
      <c r="T50" s="48" t="s">
        <v>567</v>
      </c>
      <c r="U50" s="16" t="s">
        <v>9</v>
      </c>
      <c r="V50" s="16" t="s">
        <v>300</v>
      </c>
      <c r="W50" s="15" t="s">
        <v>371</v>
      </c>
      <c r="X50" s="15" t="s">
        <v>439</v>
      </c>
      <c r="Y50" s="14">
        <v>43871</v>
      </c>
      <c r="Z50" s="15" t="s">
        <v>459</v>
      </c>
      <c r="AA50" s="32" t="s">
        <v>371</v>
      </c>
      <c r="AB50" s="10" t="s">
        <v>383</v>
      </c>
      <c r="AC50" s="11">
        <v>43776</v>
      </c>
      <c r="AD50" s="17" t="s">
        <v>371</v>
      </c>
      <c r="AE50" s="17" t="s">
        <v>436</v>
      </c>
      <c r="AF50" s="10" t="s">
        <v>600</v>
      </c>
      <c r="AG50" s="17" t="s">
        <v>308</v>
      </c>
      <c r="AH50" s="17" t="s">
        <v>431</v>
      </c>
      <c r="AI50" s="17" t="s">
        <v>301</v>
      </c>
      <c r="AJ50" s="17" t="s">
        <v>340</v>
      </c>
      <c r="AK50" s="17" t="s">
        <v>371</v>
      </c>
      <c r="AL50" s="18">
        <v>43770</v>
      </c>
      <c r="AM50" s="17" t="s">
        <v>355</v>
      </c>
      <c r="AN50" s="10" t="s">
        <v>101</v>
      </c>
      <c r="AO50" s="10"/>
      <c r="AP50" s="15" t="s">
        <v>371</v>
      </c>
      <c r="AQ50" s="16" t="s">
        <v>547</v>
      </c>
      <c r="AR50" s="19" t="s">
        <v>578</v>
      </c>
      <c r="AS50" s="20" t="s">
        <v>319</v>
      </c>
    </row>
    <row r="51" spans="1:45" ht="24" customHeight="1">
      <c r="A51" s="15">
        <v>47</v>
      </c>
      <c r="B51" s="17" t="s">
        <v>410</v>
      </c>
      <c r="C51" s="17" t="s">
        <v>411</v>
      </c>
      <c r="D51" s="17" t="s">
        <v>406</v>
      </c>
      <c r="E51" s="17" t="s">
        <v>278</v>
      </c>
      <c r="F51" s="17" t="s">
        <v>415</v>
      </c>
      <c r="G51" s="17" t="s">
        <v>464</v>
      </c>
      <c r="H51" s="17" t="s">
        <v>416</v>
      </c>
      <c r="I51" s="18">
        <v>43781</v>
      </c>
      <c r="J51" s="17" t="s">
        <v>383</v>
      </c>
      <c r="K51" s="17" t="s">
        <v>127</v>
      </c>
      <c r="L51" s="17" t="s">
        <v>420</v>
      </c>
      <c r="M51" s="18">
        <v>43782</v>
      </c>
      <c r="N51" s="17" t="s">
        <v>72</v>
      </c>
      <c r="O51" s="10" t="s">
        <v>298</v>
      </c>
      <c r="P51" s="15"/>
      <c r="Q51" s="17" t="s">
        <v>421</v>
      </c>
      <c r="R51" s="17" t="s">
        <v>414</v>
      </c>
      <c r="S51" s="10" t="s">
        <v>322</v>
      </c>
      <c r="T51" s="50" t="s">
        <v>589</v>
      </c>
      <c r="U51" s="15"/>
      <c r="V51" s="16" t="s">
        <v>121</v>
      </c>
      <c r="W51" s="15"/>
      <c r="X51" s="15"/>
      <c r="Y51" s="15"/>
      <c r="Z51" s="15"/>
      <c r="AA51" s="17" t="s">
        <v>414</v>
      </c>
      <c r="AB51" s="36" t="s">
        <v>170</v>
      </c>
      <c r="AC51" s="35"/>
      <c r="AD51" s="17" t="s">
        <v>371</v>
      </c>
      <c r="AE51" s="17" t="s">
        <v>72</v>
      </c>
      <c r="AF51" s="36" t="s">
        <v>517</v>
      </c>
      <c r="AG51" s="15"/>
      <c r="AH51" s="15"/>
      <c r="AI51" s="15"/>
      <c r="AJ51" s="15"/>
      <c r="AK51" s="17" t="s">
        <v>371</v>
      </c>
      <c r="AL51" s="46">
        <v>43781</v>
      </c>
      <c r="AM51" s="17" t="s">
        <v>383</v>
      </c>
      <c r="AN51" s="36" t="s">
        <v>240</v>
      </c>
      <c r="AO51" s="10" t="s">
        <v>501</v>
      </c>
      <c r="AP51" s="15"/>
      <c r="AQ51" s="15"/>
      <c r="AR51" s="15"/>
      <c r="AS51" s="21"/>
    </row>
    <row r="52" spans="1:45" ht="24" customHeight="1">
      <c r="A52" s="15">
        <v>48</v>
      </c>
      <c r="B52" s="17" t="s">
        <v>410</v>
      </c>
      <c r="C52" s="17" t="s">
        <v>411</v>
      </c>
      <c r="D52" s="17" t="s">
        <v>406</v>
      </c>
      <c r="E52" s="17">
        <v>2019</v>
      </c>
      <c r="F52" s="17" t="s">
        <v>415</v>
      </c>
      <c r="G52" s="17" t="s">
        <v>350</v>
      </c>
      <c r="H52" s="17" t="s">
        <v>361</v>
      </c>
      <c r="I52" s="18">
        <v>43807</v>
      </c>
      <c r="J52" s="17" t="s">
        <v>383</v>
      </c>
      <c r="K52" s="17" t="s">
        <v>127</v>
      </c>
      <c r="L52" s="17" t="s">
        <v>339</v>
      </c>
      <c r="M52" s="18">
        <v>43809</v>
      </c>
      <c r="N52" s="17" t="s">
        <v>72</v>
      </c>
      <c r="O52" s="10" t="s">
        <v>82</v>
      </c>
      <c r="P52" s="15"/>
      <c r="Q52" s="15"/>
      <c r="R52" s="91"/>
      <c r="S52" s="15"/>
      <c r="T52" s="15"/>
      <c r="U52" s="15"/>
      <c r="V52" s="15"/>
      <c r="W52" s="15" t="s">
        <v>371</v>
      </c>
      <c r="X52" s="15" t="s">
        <v>72</v>
      </c>
      <c r="Y52" s="14">
        <v>43808</v>
      </c>
      <c r="Z52" s="15" t="s">
        <v>120</v>
      </c>
      <c r="AA52" s="17"/>
      <c r="AB52" s="34"/>
      <c r="AC52" s="34"/>
      <c r="AD52" s="10"/>
      <c r="AE52" s="10"/>
      <c r="AF52" s="34"/>
      <c r="AG52" s="15"/>
      <c r="AH52" s="15" t="s">
        <v>105</v>
      </c>
      <c r="AI52" s="15"/>
      <c r="AJ52" s="15"/>
      <c r="AK52" s="34"/>
      <c r="AL52" s="34"/>
      <c r="AM52" s="34"/>
      <c r="AN52" s="47"/>
      <c r="AO52" s="34"/>
      <c r="AP52" s="17" t="s">
        <v>371</v>
      </c>
      <c r="AQ52" s="17" t="s">
        <v>383</v>
      </c>
      <c r="AR52" s="15"/>
      <c r="AS52" s="20" t="s">
        <v>319</v>
      </c>
    </row>
    <row r="53" spans="1:45" ht="24" customHeight="1">
      <c r="A53" s="15">
        <v>49</v>
      </c>
      <c r="B53" s="17" t="s">
        <v>410</v>
      </c>
      <c r="C53" s="17" t="s">
        <v>452</v>
      </c>
      <c r="D53" s="17" t="s">
        <v>422</v>
      </c>
      <c r="E53" s="17">
        <v>2018</v>
      </c>
      <c r="F53" s="17" t="s">
        <v>443</v>
      </c>
      <c r="G53" s="17" t="s">
        <v>401</v>
      </c>
      <c r="H53" s="17" t="s">
        <v>131</v>
      </c>
      <c r="I53" s="18">
        <v>43561</v>
      </c>
      <c r="J53" s="17" t="s">
        <v>383</v>
      </c>
      <c r="K53" s="17" t="s">
        <v>80</v>
      </c>
      <c r="L53" s="17" t="s">
        <v>441</v>
      </c>
      <c r="M53" s="17"/>
      <c r="N53" s="17"/>
      <c r="O53" s="10" t="s">
        <v>31</v>
      </c>
      <c r="P53" s="15"/>
      <c r="Q53" s="15" t="s">
        <v>421</v>
      </c>
      <c r="R53" s="15" t="s">
        <v>414</v>
      </c>
      <c r="S53" s="16" t="s">
        <v>497</v>
      </c>
      <c r="T53" s="14">
        <v>43601</v>
      </c>
      <c r="U53" s="16" t="s">
        <v>540</v>
      </c>
      <c r="V53" s="16" t="s">
        <v>276</v>
      </c>
      <c r="W53" s="15"/>
      <c r="X53" s="15"/>
      <c r="Y53" s="15"/>
      <c r="Z53" s="15"/>
      <c r="AA53" s="32" t="s">
        <v>371</v>
      </c>
      <c r="AB53" s="10" t="s">
        <v>58</v>
      </c>
      <c r="AC53" s="11" t="s">
        <v>516</v>
      </c>
      <c r="AD53" s="17" t="s">
        <v>371</v>
      </c>
      <c r="AE53" s="10" t="s">
        <v>150</v>
      </c>
      <c r="AF53" s="11" t="s">
        <v>568</v>
      </c>
      <c r="AG53" s="17"/>
      <c r="AH53" s="17" t="s">
        <v>431</v>
      </c>
      <c r="AI53" s="18">
        <v>44348</v>
      </c>
      <c r="AJ53" s="17" t="s">
        <v>444</v>
      </c>
      <c r="AK53" s="17" t="s">
        <v>371</v>
      </c>
      <c r="AL53" s="18">
        <v>43564</v>
      </c>
      <c r="AM53" s="17" t="s">
        <v>381</v>
      </c>
      <c r="AN53" s="10" t="s">
        <v>66</v>
      </c>
      <c r="AO53" s="10" t="s">
        <v>314</v>
      </c>
      <c r="AP53" s="15" t="s">
        <v>371</v>
      </c>
      <c r="AQ53" s="15" t="s">
        <v>383</v>
      </c>
      <c r="AR53" s="15"/>
      <c r="AS53" s="20" t="s">
        <v>608</v>
      </c>
    </row>
    <row r="54" spans="1:45" ht="24" customHeight="1">
      <c r="A54" s="15">
        <v>50</v>
      </c>
      <c r="B54" s="17" t="s">
        <v>410</v>
      </c>
      <c r="C54" s="17" t="s">
        <v>452</v>
      </c>
      <c r="D54" s="17" t="s">
        <v>422</v>
      </c>
      <c r="E54" s="17">
        <v>2019</v>
      </c>
      <c r="F54" s="17" t="s">
        <v>415</v>
      </c>
      <c r="G54" s="17" t="s">
        <v>350</v>
      </c>
      <c r="H54" s="17" t="s">
        <v>463</v>
      </c>
      <c r="I54" s="18">
        <v>43563</v>
      </c>
      <c r="J54" s="17" t="s">
        <v>383</v>
      </c>
      <c r="K54" s="17"/>
      <c r="L54" s="17"/>
      <c r="M54" s="18">
        <v>43563</v>
      </c>
      <c r="N54" s="17" t="s">
        <v>72</v>
      </c>
      <c r="O54" s="10" t="s">
        <v>82</v>
      </c>
      <c r="P54" s="15"/>
      <c r="Q54" s="17" t="s">
        <v>421</v>
      </c>
      <c r="R54" s="10" t="s">
        <v>371</v>
      </c>
      <c r="S54" s="10" t="s">
        <v>229</v>
      </c>
      <c r="T54" s="29" t="s">
        <v>467</v>
      </c>
      <c r="U54" s="15"/>
      <c r="V54" s="15"/>
      <c r="W54" s="15"/>
      <c r="X54" s="15"/>
      <c r="Y54" s="15"/>
      <c r="Z54" s="15"/>
      <c r="AA54" s="32" t="s">
        <v>371</v>
      </c>
      <c r="AB54" s="17" t="s">
        <v>436</v>
      </c>
      <c r="AC54" s="11" t="s">
        <v>538</v>
      </c>
      <c r="AD54" s="17" t="s">
        <v>371</v>
      </c>
      <c r="AE54" s="17" t="s">
        <v>436</v>
      </c>
      <c r="AF54" s="10" t="s">
        <v>528</v>
      </c>
      <c r="AG54" s="15"/>
      <c r="AH54" s="15"/>
      <c r="AI54" s="15"/>
      <c r="AJ54" s="17"/>
      <c r="AK54" s="17" t="s">
        <v>371</v>
      </c>
      <c r="AL54" s="18">
        <v>43578</v>
      </c>
      <c r="AM54" s="17" t="s">
        <v>383</v>
      </c>
      <c r="AN54" s="10" t="s">
        <v>98</v>
      </c>
      <c r="AO54" s="10" t="s">
        <v>223</v>
      </c>
      <c r="AP54" s="17" t="s">
        <v>371</v>
      </c>
      <c r="AQ54" s="17" t="s">
        <v>383</v>
      </c>
      <c r="AR54" s="17"/>
      <c r="AS54" s="22" t="s">
        <v>204</v>
      </c>
    </row>
    <row r="55" spans="1:45" ht="24" customHeight="1">
      <c r="A55" s="15">
        <v>51</v>
      </c>
      <c r="B55" s="17" t="s">
        <v>410</v>
      </c>
      <c r="C55" s="17" t="s">
        <v>460</v>
      </c>
      <c r="D55" s="17" t="s">
        <v>397</v>
      </c>
      <c r="E55" s="17">
        <v>2019</v>
      </c>
      <c r="F55" s="17" t="s">
        <v>443</v>
      </c>
      <c r="G55" s="17" t="s">
        <v>401</v>
      </c>
      <c r="H55" s="17" t="s">
        <v>258</v>
      </c>
      <c r="I55" s="18">
        <v>43607</v>
      </c>
      <c r="J55" s="17" t="s">
        <v>383</v>
      </c>
      <c r="K55" s="17" t="s">
        <v>127</v>
      </c>
      <c r="L55" s="17" t="s">
        <v>420</v>
      </c>
      <c r="M55" s="18">
        <v>43609</v>
      </c>
      <c r="N55" s="17" t="s">
        <v>72</v>
      </c>
      <c r="O55" s="10" t="s">
        <v>82</v>
      </c>
      <c r="P55" s="22"/>
      <c r="Q55" s="15"/>
      <c r="R55" s="91"/>
      <c r="S55" s="16"/>
      <c r="T55" s="15"/>
      <c r="U55" s="15"/>
      <c r="V55" s="15" t="s">
        <v>462</v>
      </c>
      <c r="W55" s="15"/>
      <c r="X55" s="15"/>
      <c r="Y55" s="15"/>
      <c r="Z55" s="15"/>
      <c r="AA55" s="17"/>
      <c r="AB55" s="34"/>
      <c r="AC55" s="34"/>
      <c r="AD55" s="10"/>
      <c r="AE55" s="10"/>
      <c r="AF55" s="34"/>
      <c r="AG55" s="15"/>
      <c r="AH55" s="91"/>
      <c r="AI55" s="15"/>
      <c r="AJ55" s="10"/>
      <c r="AK55" s="34"/>
      <c r="AL55" s="34"/>
      <c r="AM55" s="34"/>
      <c r="AN55" s="47"/>
      <c r="AO55" s="34"/>
      <c r="AP55" s="15" t="s">
        <v>414</v>
      </c>
      <c r="AQ55" s="15"/>
      <c r="AR55" s="15"/>
      <c r="AS55" s="20" t="s">
        <v>606</v>
      </c>
    </row>
    <row r="56" spans="1:45" ht="24" customHeight="1">
      <c r="A56" s="15">
        <v>52</v>
      </c>
      <c r="B56" s="17" t="s">
        <v>410</v>
      </c>
      <c r="C56" s="17" t="s">
        <v>354</v>
      </c>
      <c r="D56" s="17" t="s">
        <v>407</v>
      </c>
      <c r="E56" s="17">
        <v>2019</v>
      </c>
      <c r="F56" s="17" t="s">
        <v>415</v>
      </c>
      <c r="G56" s="17" t="s">
        <v>401</v>
      </c>
      <c r="H56" s="17" t="s">
        <v>69</v>
      </c>
      <c r="I56" s="18">
        <v>43655</v>
      </c>
      <c r="J56" s="17" t="s">
        <v>383</v>
      </c>
      <c r="K56" s="17" t="s">
        <v>124</v>
      </c>
      <c r="L56" s="17" t="s">
        <v>420</v>
      </c>
      <c r="M56" s="18">
        <v>43655</v>
      </c>
      <c r="N56" s="17" t="s">
        <v>72</v>
      </c>
      <c r="O56" s="10" t="s">
        <v>82</v>
      </c>
      <c r="P56" s="15"/>
      <c r="Q56" s="15"/>
      <c r="R56" s="91"/>
      <c r="S56" s="17"/>
      <c r="T56" s="17"/>
      <c r="U56" s="17"/>
      <c r="V56" s="17" t="s">
        <v>105</v>
      </c>
      <c r="W56" s="15"/>
      <c r="X56" s="15"/>
      <c r="Y56" s="15"/>
      <c r="Z56" s="15"/>
      <c r="AA56" s="32" t="s">
        <v>371</v>
      </c>
      <c r="AB56" s="37" t="s">
        <v>383</v>
      </c>
      <c r="AC56" s="33">
        <v>43656</v>
      </c>
      <c r="AD56" s="32"/>
      <c r="AE56" s="32"/>
      <c r="AF56" s="38"/>
      <c r="AG56" s="15"/>
      <c r="AH56" s="17" t="s">
        <v>105</v>
      </c>
      <c r="AI56" s="15"/>
      <c r="AJ56" s="10"/>
      <c r="AK56" s="32" t="s">
        <v>371</v>
      </c>
      <c r="AL56" s="38">
        <v>43656</v>
      </c>
      <c r="AM56" s="32" t="s">
        <v>383</v>
      </c>
      <c r="AN56" s="51" t="s">
        <v>153</v>
      </c>
      <c r="AO56" s="51"/>
      <c r="AP56" s="17" t="s">
        <v>371</v>
      </c>
      <c r="AQ56" s="17" t="s">
        <v>383</v>
      </c>
      <c r="AR56" s="17"/>
      <c r="AS56" s="22" t="s">
        <v>207</v>
      </c>
    </row>
    <row r="57" spans="1:45" ht="24" customHeight="1">
      <c r="A57" s="15">
        <v>53</v>
      </c>
      <c r="B57" s="17" t="s">
        <v>410</v>
      </c>
      <c r="C57" s="17" t="s">
        <v>354</v>
      </c>
      <c r="D57" s="17" t="s">
        <v>407</v>
      </c>
      <c r="E57" s="17">
        <v>2019</v>
      </c>
      <c r="F57" s="17" t="s">
        <v>443</v>
      </c>
      <c r="G57" s="17" t="s">
        <v>401</v>
      </c>
      <c r="H57" s="17" t="s">
        <v>392</v>
      </c>
      <c r="I57" s="18">
        <v>43663</v>
      </c>
      <c r="J57" s="17" t="s">
        <v>383</v>
      </c>
      <c r="K57" s="17" t="s">
        <v>127</v>
      </c>
      <c r="L57" s="17" t="s">
        <v>420</v>
      </c>
      <c r="M57" s="18">
        <v>43663</v>
      </c>
      <c r="N57" s="17" t="s">
        <v>72</v>
      </c>
      <c r="O57" s="10" t="s">
        <v>298</v>
      </c>
      <c r="P57" s="15"/>
      <c r="Q57" s="15" t="s">
        <v>421</v>
      </c>
      <c r="R57" s="15" t="s">
        <v>414</v>
      </c>
      <c r="S57" s="16" t="s">
        <v>514</v>
      </c>
      <c r="T57" s="15"/>
      <c r="U57" s="15"/>
      <c r="V57" s="15"/>
      <c r="W57" s="15" t="s">
        <v>371</v>
      </c>
      <c r="X57" s="15" t="s">
        <v>72</v>
      </c>
      <c r="Y57" s="15"/>
      <c r="Z57" s="15" t="s">
        <v>120</v>
      </c>
      <c r="AA57" s="32" t="s">
        <v>414</v>
      </c>
      <c r="AB57" s="32"/>
      <c r="AC57" s="32"/>
      <c r="AD57" s="32"/>
      <c r="AE57" s="32"/>
      <c r="AF57" s="32"/>
      <c r="AG57" s="17"/>
      <c r="AH57" s="17" t="s">
        <v>431</v>
      </c>
      <c r="AI57" s="18">
        <v>43705</v>
      </c>
      <c r="AJ57" s="17" t="s">
        <v>444</v>
      </c>
      <c r="AK57" s="32" t="s">
        <v>371</v>
      </c>
      <c r="AL57" s="38">
        <v>43663</v>
      </c>
      <c r="AM57" s="32" t="s">
        <v>383</v>
      </c>
      <c r="AN57" s="51" t="s">
        <v>153</v>
      </c>
      <c r="AO57" s="51"/>
      <c r="AP57" s="15" t="s">
        <v>371</v>
      </c>
      <c r="AQ57" s="15" t="s">
        <v>383</v>
      </c>
      <c r="AR57" s="15"/>
      <c r="AS57" s="20" t="s">
        <v>196</v>
      </c>
    </row>
    <row r="58" spans="1:45" ht="24" customHeight="1">
      <c r="A58" s="15">
        <v>54</v>
      </c>
      <c r="B58" s="17" t="s">
        <v>410</v>
      </c>
      <c r="C58" s="17" t="s">
        <v>445</v>
      </c>
      <c r="D58" s="17" t="s">
        <v>353</v>
      </c>
      <c r="E58" s="17">
        <v>2019</v>
      </c>
      <c r="F58" s="17" t="s">
        <v>443</v>
      </c>
      <c r="G58" s="17" t="s">
        <v>350</v>
      </c>
      <c r="H58" s="17" t="s">
        <v>370</v>
      </c>
      <c r="I58" s="18">
        <v>43584</v>
      </c>
      <c r="J58" s="17" t="s">
        <v>383</v>
      </c>
      <c r="K58" s="17" t="s">
        <v>127</v>
      </c>
      <c r="L58" s="17" t="s">
        <v>420</v>
      </c>
      <c r="M58" s="17"/>
      <c r="N58" s="17"/>
      <c r="O58" s="15" t="s">
        <v>302</v>
      </c>
      <c r="P58" s="15"/>
      <c r="Q58" s="15" t="s">
        <v>421</v>
      </c>
      <c r="R58" s="15" t="s">
        <v>414</v>
      </c>
      <c r="S58" s="16" t="s">
        <v>487</v>
      </c>
      <c r="T58" s="14">
        <v>44084</v>
      </c>
      <c r="U58" s="16" t="s">
        <v>595</v>
      </c>
      <c r="V58" s="16" t="s">
        <v>239</v>
      </c>
      <c r="W58" s="15"/>
      <c r="X58" s="15"/>
      <c r="Y58" s="15"/>
      <c r="Z58" s="15"/>
      <c r="AA58" s="10"/>
      <c r="AB58" s="17"/>
      <c r="AC58" s="17"/>
      <c r="AD58" s="10"/>
      <c r="AE58" s="17"/>
      <c r="AF58" s="17"/>
      <c r="AG58" s="17"/>
      <c r="AH58" s="17" t="s">
        <v>431</v>
      </c>
      <c r="AI58" s="18">
        <v>44568</v>
      </c>
      <c r="AJ58" s="17" t="s">
        <v>444</v>
      </c>
      <c r="AK58" s="17" t="s">
        <v>371</v>
      </c>
      <c r="AL58" s="18">
        <v>43605</v>
      </c>
      <c r="AM58" s="17"/>
      <c r="AN58" s="17"/>
      <c r="AO58" s="10" t="s">
        <v>500</v>
      </c>
      <c r="AP58" s="15" t="s">
        <v>371</v>
      </c>
      <c r="AQ58" s="16" t="s">
        <v>303</v>
      </c>
      <c r="AR58" s="15"/>
      <c r="AS58" s="20" t="s">
        <v>224</v>
      </c>
    </row>
    <row r="59" spans="1:45" ht="24" customHeight="1">
      <c r="A59" s="15">
        <v>55</v>
      </c>
      <c r="B59" s="17" t="s">
        <v>410</v>
      </c>
      <c r="C59" s="17" t="s">
        <v>445</v>
      </c>
      <c r="D59" s="17" t="s">
        <v>353</v>
      </c>
      <c r="E59" s="17">
        <v>2019</v>
      </c>
      <c r="F59" s="17" t="s">
        <v>415</v>
      </c>
      <c r="G59" s="17" t="s">
        <v>350</v>
      </c>
      <c r="H59" s="17" t="s">
        <v>349</v>
      </c>
      <c r="I59" s="17" t="s">
        <v>242</v>
      </c>
      <c r="J59" s="17" t="s">
        <v>383</v>
      </c>
      <c r="K59" s="17" t="s">
        <v>139</v>
      </c>
      <c r="L59" s="17" t="s">
        <v>420</v>
      </c>
      <c r="M59" s="18">
        <v>43717</v>
      </c>
      <c r="N59" s="17" t="s">
        <v>72</v>
      </c>
      <c r="O59" s="15" t="s">
        <v>298</v>
      </c>
      <c r="P59" s="15"/>
      <c r="Q59" s="15" t="s">
        <v>421</v>
      </c>
      <c r="R59" s="91"/>
      <c r="S59" s="17"/>
      <c r="T59" s="17"/>
      <c r="U59" s="17"/>
      <c r="V59" s="17" t="s">
        <v>105</v>
      </c>
      <c r="W59" s="15"/>
      <c r="X59" s="15"/>
      <c r="Y59" s="15"/>
      <c r="Z59" s="15"/>
      <c r="AA59" s="10"/>
      <c r="AB59" s="17"/>
      <c r="AC59" s="17"/>
      <c r="AD59" s="10"/>
      <c r="AE59" s="17"/>
      <c r="AF59" s="17"/>
      <c r="AG59" s="15"/>
      <c r="AH59" s="17" t="s">
        <v>105</v>
      </c>
      <c r="AI59" s="15"/>
      <c r="AJ59" s="10"/>
      <c r="AK59" s="10"/>
      <c r="AL59" s="17"/>
      <c r="AM59" s="17"/>
      <c r="AN59" s="17"/>
      <c r="AO59" s="17"/>
      <c r="AP59" s="15" t="s">
        <v>371</v>
      </c>
      <c r="AQ59" s="16" t="s">
        <v>241</v>
      </c>
      <c r="AR59" s="15"/>
      <c r="AS59" s="20" t="s">
        <v>220</v>
      </c>
    </row>
    <row r="60" spans="1:45" ht="24" customHeight="1">
      <c r="A60" s="15">
        <v>56</v>
      </c>
      <c r="B60" s="17" t="s">
        <v>410</v>
      </c>
      <c r="C60" s="17" t="s">
        <v>400</v>
      </c>
      <c r="D60" s="17" t="s">
        <v>44</v>
      </c>
      <c r="E60" s="17">
        <v>2018</v>
      </c>
      <c r="F60" s="17" t="s">
        <v>443</v>
      </c>
      <c r="G60" s="17" t="s">
        <v>401</v>
      </c>
      <c r="H60" s="17" t="s">
        <v>358</v>
      </c>
      <c r="I60" s="18">
        <v>43618</v>
      </c>
      <c r="J60" s="17" t="s">
        <v>383</v>
      </c>
      <c r="K60" s="17" t="s">
        <v>139</v>
      </c>
      <c r="L60" s="17"/>
      <c r="M60" s="17"/>
      <c r="N60" s="17"/>
      <c r="O60" s="15" t="s">
        <v>169</v>
      </c>
      <c r="P60" s="15"/>
      <c r="Q60" s="15" t="s">
        <v>421</v>
      </c>
      <c r="R60" s="17" t="s">
        <v>371</v>
      </c>
      <c r="S60" s="16" t="s">
        <v>549</v>
      </c>
      <c r="T60" s="14">
        <v>43651</v>
      </c>
      <c r="U60" s="15"/>
      <c r="V60" s="15"/>
      <c r="W60" s="15"/>
      <c r="X60" s="15"/>
      <c r="Y60" s="15"/>
      <c r="Z60" s="15"/>
      <c r="AA60" s="32" t="s">
        <v>371</v>
      </c>
      <c r="AB60" s="10" t="s">
        <v>171</v>
      </c>
      <c r="AC60" s="41">
        <v>43556</v>
      </c>
      <c r="AD60" s="17" t="s">
        <v>414</v>
      </c>
      <c r="AE60" s="17"/>
      <c r="AF60" s="17"/>
      <c r="AG60" s="17"/>
      <c r="AH60" s="17" t="s">
        <v>449</v>
      </c>
      <c r="AI60" s="18">
        <v>43829</v>
      </c>
      <c r="AJ60" s="17" t="s">
        <v>449</v>
      </c>
      <c r="AK60" s="17" t="s">
        <v>371</v>
      </c>
      <c r="AL60" s="18">
        <v>43560</v>
      </c>
      <c r="AM60" s="17" t="s">
        <v>383</v>
      </c>
      <c r="AN60" s="10" t="s">
        <v>89</v>
      </c>
      <c r="AO60" s="10" t="s">
        <v>482</v>
      </c>
      <c r="AP60" s="17" t="s">
        <v>371</v>
      </c>
      <c r="AQ60" s="17" t="s">
        <v>383</v>
      </c>
      <c r="AR60" s="17"/>
      <c r="AS60" s="10" t="s">
        <v>174</v>
      </c>
    </row>
    <row r="61" spans="1:45" ht="24" customHeight="1">
      <c r="A61" s="15">
        <v>57</v>
      </c>
      <c r="B61" s="17" t="s">
        <v>410</v>
      </c>
      <c r="C61" s="17" t="s">
        <v>400</v>
      </c>
      <c r="D61" s="17" t="s">
        <v>44</v>
      </c>
      <c r="E61" s="17">
        <v>2019</v>
      </c>
      <c r="F61" s="17" t="s">
        <v>443</v>
      </c>
      <c r="G61" s="17" t="s">
        <v>401</v>
      </c>
      <c r="H61" s="17" t="s">
        <v>358</v>
      </c>
      <c r="I61" s="18">
        <v>43636</v>
      </c>
      <c r="J61" s="17" t="s">
        <v>383</v>
      </c>
      <c r="K61" s="17" t="s">
        <v>139</v>
      </c>
      <c r="L61" s="17"/>
      <c r="M61" s="17"/>
      <c r="N61" s="17"/>
      <c r="O61" s="17" t="s">
        <v>169</v>
      </c>
      <c r="P61" s="15"/>
      <c r="Q61" s="17" t="s">
        <v>421</v>
      </c>
      <c r="R61" s="15" t="s">
        <v>414</v>
      </c>
      <c r="S61" s="16" t="s">
        <v>489</v>
      </c>
      <c r="T61" s="14">
        <v>43651</v>
      </c>
      <c r="U61" s="15"/>
      <c r="V61" s="15"/>
      <c r="W61" s="15"/>
      <c r="X61" s="15"/>
      <c r="Y61" s="15"/>
      <c r="Z61" s="15"/>
      <c r="AA61" s="32" t="s">
        <v>371</v>
      </c>
      <c r="AB61" s="10" t="s">
        <v>171</v>
      </c>
      <c r="AC61" s="41">
        <v>43556</v>
      </c>
      <c r="AD61" s="17" t="s">
        <v>414</v>
      </c>
      <c r="AE61" s="17"/>
      <c r="AF61" s="17"/>
      <c r="AG61" s="17"/>
      <c r="AH61" s="17" t="s">
        <v>54</v>
      </c>
      <c r="AI61" s="18">
        <v>43217</v>
      </c>
      <c r="AJ61" s="17" t="s">
        <v>54</v>
      </c>
      <c r="AK61" s="17" t="s">
        <v>371</v>
      </c>
      <c r="AL61" s="18">
        <v>43560</v>
      </c>
      <c r="AM61" s="17" t="s">
        <v>383</v>
      </c>
      <c r="AN61" s="10" t="s">
        <v>89</v>
      </c>
      <c r="AO61" s="10" t="s">
        <v>468</v>
      </c>
      <c r="AP61" s="17" t="s">
        <v>371</v>
      </c>
      <c r="AQ61" s="17" t="s">
        <v>383</v>
      </c>
      <c r="AR61" s="17"/>
      <c r="AS61" s="10" t="s">
        <v>174</v>
      </c>
    </row>
    <row r="62" spans="1:45" ht="24" customHeight="1">
      <c r="A62" s="15">
        <v>58</v>
      </c>
      <c r="B62" s="17" t="s">
        <v>410</v>
      </c>
      <c r="C62" s="17" t="s">
        <v>369</v>
      </c>
      <c r="D62" s="17" t="s">
        <v>363</v>
      </c>
      <c r="E62" s="17" t="s">
        <v>246</v>
      </c>
      <c r="F62" s="17" t="s">
        <v>443</v>
      </c>
      <c r="G62" s="17" t="s">
        <v>401</v>
      </c>
      <c r="H62" s="17" t="s">
        <v>367</v>
      </c>
      <c r="I62" s="18">
        <v>43775</v>
      </c>
      <c r="J62" s="17" t="s">
        <v>383</v>
      </c>
      <c r="K62" s="17" t="s">
        <v>116</v>
      </c>
      <c r="L62" s="17" t="s">
        <v>420</v>
      </c>
      <c r="M62" s="17"/>
      <c r="N62" s="17"/>
      <c r="O62" s="15" t="s">
        <v>31</v>
      </c>
      <c r="P62" s="22"/>
      <c r="Q62" s="15"/>
      <c r="R62" s="91"/>
      <c r="S62" s="16"/>
      <c r="T62" s="15"/>
      <c r="U62" s="14">
        <v>43791</v>
      </c>
      <c r="V62" s="16" t="s">
        <v>293</v>
      </c>
      <c r="W62" s="15"/>
      <c r="X62" s="15"/>
      <c r="Y62" s="15"/>
      <c r="Z62" s="15"/>
      <c r="AA62" s="17" t="s">
        <v>371</v>
      </c>
      <c r="AB62" s="17" t="s">
        <v>55</v>
      </c>
      <c r="AC62" s="18">
        <v>43776</v>
      </c>
      <c r="AD62" s="17" t="s">
        <v>414</v>
      </c>
      <c r="AE62" s="17"/>
      <c r="AF62" s="17"/>
      <c r="AG62" s="15"/>
      <c r="AH62" s="91"/>
      <c r="AI62" s="15"/>
      <c r="AJ62" s="10"/>
      <c r="AK62" s="17" t="s">
        <v>371</v>
      </c>
      <c r="AL62" s="18">
        <v>43812</v>
      </c>
      <c r="AM62" s="17" t="s">
        <v>90</v>
      </c>
      <c r="AN62" s="10" t="s">
        <v>152</v>
      </c>
      <c r="AO62" s="10" t="s">
        <v>477</v>
      </c>
      <c r="AP62" s="15" t="s">
        <v>371</v>
      </c>
      <c r="AQ62" s="15" t="s">
        <v>383</v>
      </c>
      <c r="AR62" s="15"/>
      <c r="AS62" s="20" t="s">
        <v>508</v>
      </c>
    </row>
    <row r="63" spans="1:45" ht="24" customHeight="1">
      <c r="A63" s="15">
        <v>59</v>
      </c>
      <c r="B63" s="17" t="s">
        <v>410</v>
      </c>
      <c r="C63" s="17" t="s">
        <v>409</v>
      </c>
      <c r="D63" s="17" t="s">
        <v>364</v>
      </c>
      <c r="E63" s="17" t="s">
        <v>278</v>
      </c>
      <c r="F63" s="17" t="s">
        <v>443</v>
      </c>
      <c r="G63" s="17" t="s">
        <v>350</v>
      </c>
      <c r="H63" s="17" t="s">
        <v>450</v>
      </c>
      <c r="I63" s="18">
        <v>43606</v>
      </c>
      <c r="J63" s="17" t="s">
        <v>383</v>
      </c>
      <c r="K63" s="17" t="s">
        <v>116</v>
      </c>
      <c r="L63" s="17" t="s">
        <v>337</v>
      </c>
      <c r="M63" s="18">
        <v>43608</v>
      </c>
      <c r="N63" s="17" t="s">
        <v>72</v>
      </c>
      <c r="O63" s="15" t="s">
        <v>298</v>
      </c>
      <c r="P63" s="15"/>
      <c r="Q63" s="15" t="s">
        <v>421</v>
      </c>
      <c r="R63" s="15" t="s">
        <v>414</v>
      </c>
      <c r="S63" s="10" t="s">
        <v>479</v>
      </c>
      <c r="T63" s="14">
        <v>43626</v>
      </c>
      <c r="U63" s="14">
        <v>43607</v>
      </c>
      <c r="V63" s="15" t="s">
        <v>149</v>
      </c>
      <c r="W63" s="15"/>
      <c r="X63" s="15"/>
      <c r="Y63" s="15"/>
      <c r="Z63" s="15"/>
      <c r="AA63" s="17"/>
      <c r="AB63" s="17"/>
      <c r="AC63" s="18"/>
      <c r="AD63" s="17" t="s">
        <v>414</v>
      </c>
      <c r="AE63" s="17"/>
      <c r="AF63" s="17"/>
      <c r="AG63" s="17"/>
      <c r="AH63" s="17" t="s">
        <v>431</v>
      </c>
      <c r="AI63" s="18">
        <v>43693</v>
      </c>
      <c r="AJ63" s="17" t="s">
        <v>444</v>
      </c>
      <c r="AK63" s="17"/>
      <c r="AL63" s="18"/>
      <c r="AM63" s="17"/>
      <c r="AN63" s="17"/>
      <c r="AO63" s="17"/>
      <c r="AP63" s="17" t="s">
        <v>371</v>
      </c>
      <c r="AQ63" s="10" t="s">
        <v>162</v>
      </c>
      <c r="AR63" s="17"/>
      <c r="AS63" s="22" t="s">
        <v>316</v>
      </c>
    </row>
    <row r="64" spans="1:45" ht="24" customHeight="1">
      <c r="A64" s="15">
        <v>60</v>
      </c>
      <c r="B64" s="17" t="s">
        <v>410</v>
      </c>
      <c r="C64" s="17" t="s">
        <v>409</v>
      </c>
      <c r="D64" s="17" t="s">
        <v>364</v>
      </c>
      <c r="E64" s="17">
        <v>2019</v>
      </c>
      <c r="F64" s="17" t="s">
        <v>443</v>
      </c>
      <c r="G64" s="17" t="s">
        <v>401</v>
      </c>
      <c r="H64" s="17" t="s">
        <v>109</v>
      </c>
      <c r="I64" s="18">
        <v>43755</v>
      </c>
      <c r="J64" s="17" t="s">
        <v>72</v>
      </c>
      <c r="K64" s="17" t="s">
        <v>124</v>
      </c>
      <c r="L64" s="17" t="s">
        <v>420</v>
      </c>
      <c r="M64" s="18">
        <v>43755</v>
      </c>
      <c r="N64" s="17" t="s">
        <v>72</v>
      </c>
      <c r="O64" s="15" t="s">
        <v>169</v>
      </c>
      <c r="P64" s="15"/>
      <c r="Q64" s="15" t="s">
        <v>421</v>
      </c>
      <c r="R64" s="15" t="s">
        <v>414</v>
      </c>
      <c r="S64" s="10" t="s">
        <v>492</v>
      </c>
      <c r="T64" s="14">
        <v>43978</v>
      </c>
      <c r="U64" s="18">
        <v>43759</v>
      </c>
      <c r="V64" s="15" t="s">
        <v>121</v>
      </c>
      <c r="W64" s="15"/>
      <c r="X64" s="15"/>
      <c r="Y64" s="15"/>
      <c r="Z64" s="15"/>
      <c r="AA64" s="17"/>
      <c r="AB64" s="17"/>
      <c r="AC64" s="17"/>
      <c r="AD64" s="17"/>
      <c r="AE64" s="17"/>
      <c r="AF64" s="17"/>
      <c r="AG64" s="17"/>
      <c r="AH64" s="17" t="s">
        <v>431</v>
      </c>
      <c r="AI64" s="18">
        <v>44093</v>
      </c>
      <c r="AJ64" s="17" t="s">
        <v>444</v>
      </c>
      <c r="AK64" s="17"/>
      <c r="AL64" s="18"/>
      <c r="AM64" s="17"/>
      <c r="AN64" s="17"/>
      <c r="AO64" s="17"/>
      <c r="AP64" s="17" t="s">
        <v>371</v>
      </c>
      <c r="AQ64" s="16" t="s">
        <v>136</v>
      </c>
      <c r="AR64" s="15"/>
      <c r="AS64" s="20" t="s">
        <v>203</v>
      </c>
    </row>
    <row r="65" spans="1:45" ht="24" customHeight="1">
      <c r="A65" s="15">
        <v>61</v>
      </c>
      <c r="B65" s="17" t="s">
        <v>410</v>
      </c>
      <c r="C65" s="17" t="s">
        <v>409</v>
      </c>
      <c r="D65" s="17" t="s">
        <v>364</v>
      </c>
      <c r="E65" s="17">
        <v>2018</v>
      </c>
      <c r="F65" s="17" t="s">
        <v>443</v>
      </c>
      <c r="G65" s="17" t="s">
        <v>401</v>
      </c>
      <c r="H65" s="17" t="s">
        <v>348</v>
      </c>
      <c r="I65" s="18">
        <v>43250</v>
      </c>
      <c r="J65" s="17" t="s">
        <v>383</v>
      </c>
      <c r="K65" s="17" t="s">
        <v>151</v>
      </c>
      <c r="L65" s="17" t="s">
        <v>420</v>
      </c>
      <c r="M65" s="17"/>
      <c r="N65" s="17"/>
      <c r="O65" s="15" t="s">
        <v>329</v>
      </c>
      <c r="P65" s="15"/>
      <c r="Q65" s="15" t="s">
        <v>421</v>
      </c>
      <c r="R65" s="15" t="s">
        <v>414</v>
      </c>
      <c r="S65" s="10" t="s">
        <v>494</v>
      </c>
      <c r="T65" s="14">
        <v>43326</v>
      </c>
      <c r="U65" s="15"/>
      <c r="V65" s="15"/>
      <c r="W65" s="15"/>
      <c r="X65" s="15"/>
      <c r="Y65" s="15"/>
      <c r="Z65" s="15"/>
      <c r="AA65" s="17"/>
      <c r="AB65" s="17"/>
      <c r="AC65" s="17"/>
      <c r="AD65" s="17" t="s">
        <v>371</v>
      </c>
      <c r="AE65" s="17" t="s">
        <v>383</v>
      </c>
      <c r="AF65" s="10" t="s">
        <v>569</v>
      </c>
      <c r="AG65" s="17"/>
      <c r="AH65" s="17" t="s">
        <v>431</v>
      </c>
      <c r="AI65" s="18">
        <v>43395</v>
      </c>
      <c r="AJ65" s="17" t="s">
        <v>447</v>
      </c>
      <c r="AK65" s="17" t="s">
        <v>371</v>
      </c>
      <c r="AL65" s="18">
        <v>43302</v>
      </c>
      <c r="AM65" s="17" t="s">
        <v>355</v>
      </c>
      <c r="AN65" s="10" t="s">
        <v>66</v>
      </c>
      <c r="AO65" s="10"/>
      <c r="AP65" s="15" t="s">
        <v>371</v>
      </c>
      <c r="AQ65" s="15" t="s">
        <v>383</v>
      </c>
      <c r="AR65" s="14">
        <v>43256</v>
      </c>
      <c r="AS65" s="20" t="s">
        <v>206</v>
      </c>
    </row>
    <row r="66" spans="1:45" ht="24" customHeight="1">
      <c r="A66" s="15">
        <v>62</v>
      </c>
      <c r="B66" s="17" t="s">
        <v>410</v>
      </c>
      <c r="C66" s="17" t="s">
        <v>76</v>
      </c>
      <c r="D66" s="17" t="s">
        <v>351</v>
      </c>
      <c r="E66" s="17">
        <v>2019</v>
      </c>
      <c r="F66" s="17" t="s">
        <v>415</v>
      </c>
      <c r="G66" s="17" t="s">
        <v>401</v>
      </c>
      <c r="H66" s="17" t="s">
        <v>403</v>
      </c>
      <c r="I66" s="18">
        <v>43472</v>
      </c>
      <c r="J66" s="17" t="s">
        <v>383</v>
      </c>
      <c r="K66" s="17"/>
      <c r="L66" s="17"/>
      <c r="M66" s="17"/>
      <c r="N66" s="17"/>
      <c r="O66" s="17" t="s">
        <v>298</v>
      </c>
      <c r="P66" s="15"/>
      <c r="Q66" s="15" t="s">
        <v>421</v>
      </c>
      <c r="R66" s="91"/>
      <c r="S66" s="17"/>
      <c r="T66" s="17"/>
      <c r="U66" s="17"/>
      <c r="V66" s="17" t="s">
        <v>105</v>
      </c>
      <c r="W66" s="15"/>
      <c r="X66" s="15"/>
      <c r="Y66" s="15"/>
      <c r="Z66" s="15"/>
      <c r="AA66" s="10"/>
      <c r="AB66" s="17"/>
      <c r="AC66" s="17"/>
      <c r="AD66" s="10"/>
      <c r="AE66" s="17"/>
      <c r="AF66" s="17"/>
      <c r="AG66" s="15"/>
      <c r="AH66" s="17" t="s">
        <v>105</v>
      </c>
      <c r="AI66" s="15"/>
      <c r="AJ66" s="10"/>
      <c r="AK66" s="10"/>
      <c r="AL66" s="17"/>
      <c r="AM66" s="17"/>
      <c r="AN66" s="17"/>
      <c r="AO66" s="17"/>
      <c r="AP66" s="15"/>
      <c r="AQ66" s="15"/>
      <c r="AR66" s="15"/>
      <c r="AS66" s="21"/>
    </row>
    <row r="67" spans="1:45" ht="24" customHeight="1">
      <c r="A67" s="15">
        <v>63</v>
      </c>
      <c r="B67" s="17" t="s">
        <v>410</v>
      </c>
      <c r="C67" s="17" t="s">
        <v>76</v>
      </c>
      <c r="D67" s="17" t="s">
        <v>351</v>
      </c>
      <c r="E67" s="17">
        <v>2019</v>
      </c>
      <c r="F67" s="17" t="s">
        <v>415</v>
      </c>
      <c r="G67" s="17" t="s">
        <v>464</v>
      </c>
      <c r="H67" s="17" t="s">
        <v>360</v>
      </c>
      <c r="I67" s="18">
        <v>43712</v>
      </c>
      <c r="J67" s="17" t="s">
        <v>383</v>
      </c>
      <c r="K67" s="17" t="s">
        <v>148</v>
      </c>
      <c r="L67" s="17" t="s">
        <v>420</v>
      </c>
      <c r="M67" s="18">
        <v>43714</v>
      </c>
      <c r="N67" s="17" t="s">
        <v>72</v>
      </c>
      <c r="O67" s="17" t="s">
        <v>298</v>
      </c>
      <c r="P67" s="15"/>
      <c r="Q67" s="17" t="s">
        <v>421</v>
      </c>
      <c r="R67" s="17" t="s">
        <v>414</v>
      </c>
      <c r="S67" s="10" t="s">
        <v>199</v>
      </c>
      <c r="T67" s="49" t="s">
        <v>533</v>
      </c>
      <c r="U67" s="14">
        <v>43717</v>
      </c>
      <c r="V67" s="15" t="s">
        <v>121</v>
      </c>
      <c r="W67" s="15"/>
      <c r="X67" s="15"/>
      <c r="Y67" s="15"/>
      <c r="Z67" s="15"/>
      <c r="AA67" s="17" t="s">
        <v>371</v>
      </c>
      <c r="AB67" s="17" t="s">
        <v>436</v>
      </c>
      <c r="AC67" s="18">
        <v>43717</v>
      </c>
      <c r="AD67" s="17" t="s">
        <v>371</v>
      </c>
      <c r="AE67" s="17" t="s">
        <v>436</v>
      </c>
      <c r="AF67" s="10" t="s">
        <v>544</v>
      </c>
      <c r="AG67" s="15"/>
      <c r="AH67" s="15"/>
      <c r="AI67" s="15"/>
      <c r="AJ67" s="10" t="s">
        <v>164</v>
      </c>
      <c r="AK67" s="17" t="s">
        <v>371</v>
      </c>
      <c r="AL67" s="18">
        <v>43713</v>
      </c>
      <c r="AM67" s="17" t="s">
        <v>355</v>
      </c>
      <c r="AN67" s="10" t="s">
        <v>240</v>
      </c>
      <c r="AO67" s="10" t="s">
        <v>474</v>
      </c>
      <c r="AP67" s="17" t="s">
        <v>371</v>
      </c>
      <c r="AQ67" s="17" t="s">
        <v>383</v>
      </c>
      <c r="AR67" s="15"/>
      <c r="AS67" s="20" t="s">
        <v>612</v>
      </c>
    </row>
    <row r="68" spans="1:45" ht="24" customHeight="1">
      <c r="A68" s="15">
        <v>64</v>
      </c>
      <c r="B68" s="17" t="s">
        <v>410</v>
      </c>
      <c r="C68" s="17" t="s">
        <v>76</v>
      </c>
      <c r="D68" s="17" t="s">
        <v>351</v>
      </c>
      <c r="E68" s="17">
        <v>2019</v>
      </c>
      <c r="F68" s="17" t="s">
        <v>415</v>
      </c>
      <c r="G68" s="17" t="s">
        <v>350</v>
      </c>
      <c r="H68" s="17" t="s">
        <v>454</v>
      </c>
      <c r="I68" s="18">
        <v>43745</v>
      </c>
      <c r="J68" s="17" t="s">
        <v>383</v>
      </c>
      <c r="K68" s="17"/>
      <c r="L68" s="17"/>
      <c r="M68" s="18">
        <v>43745</v>
      </c>
      <c r="N68" s="17" t="s">
        <v>72</v>
      </c>
      <c r="O68" s="15" t="s">
        <v>298</v>
      </c>
      <c r="P68" s="15"/>
      <c r="Q68" s="15"/>
      <c r="R68" s="91"/>
      <c r="S68" s="17"/>
      <c r="T68" s="17"/>
      <c r="U68" s="17"/>
      <c r="V68" s="17" t="s">
        <v>105</v>
      </c>
      <c r="W68" s="15"/>
      <c r="X68" s="15"/>
      <c r="Y68" s="15"/>
      <c r="Z68" s="15"/>
      <c r="AA68" s="10"/>
      <c r="AB68" s="17"/>
      <c r="AC68" s="17"/>
      <c r="AD68" s="10"/>
      <c r="AE68" s="17"/>
      <c r="AF68" s="17"/>
      <c r="AG68" s="15"/>
      <c r="AH68" s="15" t="s">
        <v>105</v>
      </c>
      <c r="AI68" s="15"/>
      <c r="AJ68" s="10"/>
      <c r="AK68" s="10"/>
      <c r="AL68" s="17"/>
      <c r="AM68" s="17"/>
      <c r="AN68" s="17"/>
      <c r="AO68" s="17"/>
      <c r="AP68" s="17" t="s">
        <v>371</v>
      </c>
      <c r="AQ68" s="17" t="s">
        <v>383</v>
      </c>
      <c r="AR68" s="17"/>
      <c r="AS68" s="22" t="s">
        <v>529</v>
      </c>
    </row>
    <row r="69" spans="1:45" ht="24" customHeight="1">
      <c r="A69" s="15">
        <v>65</v>
      </c>
      <c r="B69" s="17" t="s">
        <v>410</v>
      </c>
      <c r="C69" s="17" t="s">
        <v>76</v>
      </c>
      <c r="D69" s="17" t="s">
        <v>432</v>
      </c>
      <c r="E69" s="17">
        <v>2019</v>
      </c>
      <c r="F69" s="17" t="s">
        <v>415</v>
      </c>
      <c r="G69" s="17" t="s">
        <v>401</v>
      </c>
      <c r="H69" s="17" t="s">
        <v>437</v>
      </c>
      <c r="I69" s="18">
        <v>43822</v>
      </c>
      <c r="J69" s="17" t="s">
        <v>383</v>
      </c>
      <c r="K69" s="17" t="s">
        <v>147</v>
      </c>
      <c r="L69" s="17" t="s">
        <v>420</v>
      </c>
      <c r="M69" s="18">
        <v>43829</v>
      </c>
      <c r="N69" s="17" t="s">
        <v>72</v>
      </c>
      <c r="O69" s="15" t="s">
        <v>298</v>
      </c>
      <c r="P69" s="15"/>
      <c r="Q69" s="15"/>
      <c r="R69" s="91"/>
      <c r="S69" s="15"/>
      <c r="T69" s="15"/>
      <c r="U69" s="16" t="s">
        <v>584</v>
      </c>
      <c r="V69" s="16" t="s">
        <v>273</v>
      </c>
      <c r="W69" s="15" t="s">
        <v>371</v>
      </c>
      <c r="X69" s="15" t="s">
        <v>72</v>
      </c>
      <c r="Y69" s="14">
        <v>43830</v>
      </c>
      <c r="Z69" s="15" t="s">
        <v>120</v>
      </c>
      <c r="AA69" s="10"/>
      <c r="AB69" s="17"/>
      <c r="AC69" s="17"/>
      <c r="AD69" s="10"/>
      <c r="AE69" s="17"/>
      <c r="AF69" s="17"/>
      <c r="AG69" s="15"/>
      <c r="AH69" s="15" t="s">
        <v>105</v>
      </c>
      <c r="AI69" s="14"/>
      <c r="AJ69" s="10"/>
      <c r="AK69" s="10"/>
      <c r="AL69" s="53"/>
      <c r="AM69" s="53"/>
      <c r="AN69" s="53"/>
      <c r="AO69" s="17"/>
      <c r="AP69" s="17" t="s">
        <v>371</v>
      </c>
      <c r="AQ69" s="17" t="s">
        <v>383</v>
      </c>
      <c r="AR69" s="10" t="s">
        <v>580</v>
      </c>
      <c r="AS69" s="22" t="s">
        <v>34</v>
      </c>
    </row>
    <row r="70" spans="1:45" ht="24" customHeight="1">
      <c r="A70" s="15">
        <v>66</v>
      </c>
      <c r="B70" s="17" t="s">
        <v>410</v>
      </c>
      <c r="C70" s="17" t="s">
        <v>79</v>
      </c>
      <c r="D70" s="17" t="s">
        <v>387</v>
      </c>
      <c r="E70" s="17">
        <v>2020</v>
      </c>
      <c r="F70" s="17" t="s">
        <v>415</v>
      </c>
      <c r="G70" s="17" t="s">
        <v>401</v>
      </c>
      <c r="H70" s="17" t="s">
        <v>366</v>
      </c>
      <c r="I70" s="18">
        <v>44001</v>
      </c>
      <c r="J70" s="17" t="s">
        <v>383</v>
      </c>
      <c r="K70" s="17" t="s">
        <v>151</v>
      </c>
      <c r="L70" s="17" t="s">
        <v>420</v>
      </c>
      <c r="M70" s="18">
        <v>44002</v>
      </c>
      <c r="N70" s="17" t="s">
        <v>72</v>
      </c>
      <c r="O70" s="15" t="s">
        <v>329</v>
      </c>
      <c r="P70" s="15"/>
      <c r="Q70" s="17" t="s">
        <v>421</v>
      </c>
      <c r="R70" s="17" t="s">
        <v>414</v>
      </c>
      <c r="S70" s="10" t="s">
        <v>5</v>
      </c>
      <c r="T70" s="29" t="s">
        <v>539</v>
      </c>
      <c r="U70" s="16" t="s">
        <v>564</v>
      </c>
      <c r="V70" s="16" t="s">
        <v>286</v>
      </c>
      <c r="W70" s="15"/>
      <c r="X70" s="15"/>
      <c r="Y70" s="15"/>
      <c r="Z70" s="15"/>
      <c r="AA70" s="17" t="s">
        <v>371</v>
      </c>
      <c r="AB70" s="17" t="s">
        <v>383</v>
      </c>
      <c r="AC70" s="39">
        <v>44006</v>
      </c>
      <c r="AD70" s="10" t="s">
        <v>371</v>
      </c>
      <c r="AE70" s="10" t="s">
        <v>150</v>
      </c>
      <c r="AF70" s="10" t="s">
        <v>518</v>
      </c>
      <c r="AG70" s="17" t="s">
        <v>292</v>
      </c>
      <c r="AH70" s="17" t="s">
        <v>431</v>
      </c>
      <c r="AI70" s="18">
        <v>44265</v>
      </c>
      <c r="AJ70" s="17" t="s">
        <v>444</v>
      </c>
      <c r="AK70" s="45"/>
      <c r="AL70" s="54"/>
      <c r="AM70" s="54"/>
      <c r="AN70" s="55"/>
      <c r="AO70" s="59"/>
      <c r="AP70" s="17" t="s">
        <v>371</v>
      </c>
      <c r="AQ70" s="17" t="s">
        <v>383</v>
      </c>
      <c r="AR70" s="15"/>
      <c r="AS70" s="20" t="s">
        <v>471</v>
      </c>
    </row>
    <row r="71" spans="1:45" ht="24" customHeight="1">
      <c r="A71" s="15">
        <v>67</v>
      </c>
      <c r="B71" s="17" t="s">
        <v>410</v>
      </c>
      <c r="C71" s="17" t="s">
        <v>452</v>
      </c>
      <c r="D71" s="17" t="s">
        <v>422</v>
      </c>
      <c r="E71" s="17">
        <v>2020</v>
      </c>
      <c r="F71" s="17" t="s">
        <v>415</v>
      </c>
      <c r="G71" s="17" t="s">
        <v>401</v>
      </c>
      <c r="H71" s="17" t="s">
        <v>446</v>
      </c>
      <c r="I71" s="18">
        <v>44028</v>
      </c>
      <c r="J71" s="17" t="s">
        <v>383</v>
      </c>
      <c r="K71" s="17" t="s">
        <v>117</v>
      </c>
      <c r="L71" s="17" t="s">
        <v>420</v>
      </c>
      <c r="M71" s="18"/>
      <c r="N71" s="17"/>
      <c r="O71" s="15" t="s">
        <v>298</v>
      </c>
      <c r="P71" s="15"/>
      <c r="Q71" s="17" t="s">
        <v>421</v>
      </c>
      <c r="R71" s="10" t="s">
        <v>371</v>
      </c>
      <c r="S71" s="10" t="s">
        <v>186</v>
      </c>
      <c r="T71" s="29" t="s">
        <v>532</v>
      </c>
      <c r="U71" s="19" t="s">
        <v>571</v>
      </c>
      <c r="V71" s="16" t="s">
        <v>266</v>
      </c>
      <c r="W71" s="15"/>
      <c r="X71" s="15"/>
      <c r="Y71" s="15"/>
      <c r="Z71" s="15"/>
      <c r="AA71" s="17" t="s">
        <v>414</v>
      </c>
      <c r="AB71" s="17"/>
      <c r="AC71" s="17"/>
      <c r="AD71" s="17" t="s">
        <v>371</v>
      </c>
      <c r="AE71" s="10" t="s">
        <v>150</v>
      </c>
      <c r="AF71" s="10" t="s">
        <v>574</v>
      </c>
      <c r="AG71" s="17" t="s">
        <v>305</v>
      </c>
      <c r="AH71" s="17" t="s">
        <v>431</v>
      </c>
      <c r="AI71" s="18">
        <v>44204</v>
      </c>
      <c r="AJ71" s="17" t="s">
        <v>340</v>
      </c>
      <c r="AK71" s="17" t="s">
        <v>371</v>
      </c>
      <c r="AL71" s="52"/>
      <c r="AM71" s="56" t="s">
        <v>172</v>
      </c>
      <c r="AN71" s="52"/>
      <c r="AO71" s="10" t="s">
        <v>265</v>
      </c>
      <c r="AP71" s="15" t="s">
        <v>371</v>
      </c>
      <c r="AQ71" s="15" t="s">
        <v>383</v>
      </c>
      <c r="AR71" s="15"/>
      <c r="AS71" s="21" t="s">
        <v>179</v>
      </c>
    </row>
    <row r="72" spans="1:45" ht="24" customHeight="1">
      <c r="A72" s="15">
        <v>68</v>
      </c>
      <c r="B72" s="17" t="s">
        <v>410</v>
      </c>
      <c r="C72" s="17" t="s">
        <v>76</v>
      </c>
      <c r="D72" s="17" t="s">
        <v>432</v>
      </c>
      <c r="E72" s="17">
        <v>2020</v>
      </c>
      <c r="F72" s="17" t="s">
        <v>415</v>
      </c>
      <c r="G72" s="17" t="s">
        <v>401</v>
      </c>
      <c r="H72" s="17" t="s">
        <v>379</v>
      </c>
      <c r="I72" s="18">
        <v>44048</v>
      </c>
      <c r="J72" s="10" t="s">
        <v>72</v>
      </c>
      <c r="K72" s="17"/>
      <c r="L72" s="17"/>
      <c r="M72" s="17"/>
      <c r="N72" s="17"/>
      <c r="O72" s="15" t="s">
        <v>82</v>
      </c>
      <c r="P72" s="15"/>
      <c r="Q72" s="15"/>
      <c r="R72" s="91"/>
      <c r="S72" s="15"/>
      <c r="T72" s="15"/>
      <c r="U72" s="15"/>
      <c r="V72" s="15"/>
      <c r="W72" s="15"/>
      <c r="X72" s="15"/>
      <c r="Y72" s="15"/>
      <c r="Z72" s="15"/>
      <c r="AA72" s="10"/>
      <c r="AB72" s="17"/>
      <c r="AC72" s="17"/>
      <c r="AD72" s="10"/>
      <c r="AE72" s="17"/>
      <c r="AF72" s="17"/>
      <c r="AG72" s="15"/>
      <c r="AH72" s="15" t="s">
        <v>105</v>
      </c>
      <c r="AI72" s="15"/>
      <c r="AJ72" s="10"/>
      <c r="AK72" s="10"/>
      <c r="AL72" s="17"/>
      <c r="AM72" s="17"/>
      <c r="AN72" s="17"/>
      <c r="AO72" s="17"/>
      <c r="AP72" s="15"/>
      <c r="AQ72" s="15"/>
      <c r="AR72" s="15"/>
      <c r="AS72" s="21"/>
    </row>
    <row r="73" spans="1:45" ht="24" customHeight="1">
      <c r="A73" s="15">
        <v>69</v>
      </c>
      <c r="B73" s="17" t="s">
        <v>410</v>
      </c>
      <c r="C73" s="17" t="s">
        <v>452</v>
      </c>
      <c r="D73" s="17" t="s">
        <v>422</v>
      </c>
      <c r="E73" s="17">
        <v>2020</v>
      </c>
      <c r="F73" s="17" t="s">
        <v>415</v>
      </c>
      <c r="G73" s="17" t="s">
        <v>401</v>
      </c>
      <c r="H73" s="17" t="s">
        <v>386</v>
      </c>
      <c r="I73" s="18">
        <v>44050</v>
      </c>
      <c r="J73" s="17" t="s">
        <v>383</v>
      </c>
      <c r="K73" s="17" t="s">
        <v>127</v>
      </c>
      <c r="L73" s="17" t="s">
        <v>420</v>
      </c>
      <c r="M73" s="18">
        <v>44052</v>
      </c>
      <c r="N73" s="17" t="s">
        <v>72</v>
      </c>
      <c r="O73" s="15" t="s">
        <v>298</v>
      </c>
      <c r="P73" s="15"/>
      <c r="Q73" s="17" t="s">
        <v>421</v>
      </c>
      <c r="R73" s="10" t="s">
        <v>371</v>
      </c>
      <c r="S73" s="10" t="s">
        <v>190</v>
      </c>
      <c r="T73" s="28"/>
      <c r="U73" s="15"/>
      <c r="V73" s="15"/>
      <c r="W73" s="15"/>
      <c r="X73" s="15"/>
      <c r="Y73" s="15"/>
      <c r="Z73" s="15"/>
      <c r="AA73" s="17" t="s">
        <v>371</v>
      </c>
      <c r="AB73" s="17" t="s">
        <v>42</v>
      </c>
      <c r="AC73" s="10" t="s">
        <v>543</v>
      </c>
      <c r="AD73" s="17" t="s">
        <v>371</v>
      </c>
      <c r="AE73" s="10" t="s">
        <v>150</v>
      </c>
      <c r="AF73" s="10" t="s">
        <v>597</v>
      </c>
      <c r="AG73" s="17" t="s">
        <v>299</v>
      </c>
      <c r="AH73" s="17" t="s">
        <v>413</v>
      </c>
      <c r="AI73" s="18">
        <v>44305</v>
      </c>
      <c r="AJ73" s="17" t="s">
        <v>449</v>
      </c>
      <c r="AK73" s="17" t="s">
        <v>371</v>
      </c>
      <c r="AL73" s="18">
        <v>44053</v>
      </c>
      <c r="AM73" s="17" t="s">
        <v>383</v>
      </c>
      <c r="AN73" s="10" t="s">
        <v>98</v>
      </c>
      <c r="AO73" s="10"/>
      <c r="AP73" s="15"/>
      <c r="AQ73" s="15"/>
      <c r="AR73" s="15"/>
      <c r="AS73" s="21"/>
    </row>
    <row r="74" spans="1:45" ht="24" customHeight="1">
      <c r="A74" s="15">
        <v>70</v>
      </c>
      <c r="B74" s="17" t="s">
        <v>410</v>
      </c>
      <c r="C74" s="17" t="s">
        <v>76</v>
      </c>
      <c r="D74" s="17" t="s">
        <v>368</v>
      </c>
      <c r="E74" s="17">
        <v>2020</v>
      </c>
      <c r="F74" s="17" t="s">
        <v>443</v>
      </c>
      <c r="G74" s="17" t="s">
        <v>350</v>
      </c>
      <c r="H74" s="17" t="s">
        <v>398</v>
      </c>
      <c r="I74" s="18">
        <v>44068</v>
      </c>
      <c r="J74" s="10" t="s">
        <v>72</v>
      </c>
      <c r="K74" s="17" t="s">
        <v>124</v>
      </c>
      <c r="L74" s="17" t="s">
        <v>441</v>
      </c>
      <c r="M74" s="18">
        <v>44068</v>
      </c>
      <c r="N74" s="17" t="s">
        <v>72</v>
      </c>
      <c r="O74" s="15" t="s">
        <v>23</v>
      </c>
      <c r="P74" s="22"/>
      <c r="Q74" s="15"/>
      <c r="R74" s="91"/>
      <c r="S74" s="16"/>
      <c r="T74" s="15"/>
      <c r="U74" s="15"/>
      <c r="V74" s="15"/>
      <c r="W74" s="15"/>
      <c r="X74" s="15"/>
      <c r="Y74" s="15"/>
      <c r="Z74" s="15"/>
      <c r="AA74" s="10"/>
      <c r="AB74" s="17"/>
      <c r="AC74" s="17"/>
      <c r="AD74" s="10"/>
      <c r="AE74" s="17"/>
      <c r="AF74" s="17"/>
      <c r="AG74" s="15"/>
      <c r="AH74" s="65"/>
      <c r="AI74" s="15"/>
      <c r="AJ74" s="10"/>
      <c r="AK74" s="10"/>
      <c r="AL74" s="17"/>
      <c r="AM74" s="17"/>
      <c r="AN74" s="17"/>
      <c r="AO74" s="17"/>
      <c r="AP74" s="15"/>
      <c r="AQ74" s="15"/>
      <c r="AR74" s="15"/>
      <c r="AS74" s="21"/>
    </row>
    <row r="75" spans="1:45" ht="24" customHeight="1">
      <c r="A75" s="15">
        <v>71</v>
      </c>
      <c r="B75" s="17" t="s">
        <v>410</v>
      </c>
      <c r="C75" s="17" t="s">
        <v>427</v>
      </c>
      <c r="D75" s="17" t="s">
        <v>382</v>
      </c>
      <c r="E75" s="17">
        <v>2020</v>
      </c>
      <c r="F75" s="17" t="s">
        <v>415</v>
      </c>
      <c r="G75" s="17" t="s">
        <v>401</v>
      </c>
      <c r="H75" s="17" t="s">
        <v>94</v>
      </c>
      <c r="I75" s="18">
        <v>44053</v>
      </c>
      <c r="J75" s="17" t="s">
        <v>383</v>
      </c>
      <c r="K75" s="17" t="s">
        <v>127</v>
      </c>
      <c r="L75" s="17" t="s">
        <v>420</v>
      </c>
      <c r="M75" s="18">
        <v>44083</v>
      </c>
      <c r="N75" s="17" t="s">
        <v>72</v>
      </c>
      <c r="O75" s="15" t="s">
        <v>82</v>
      </c>
      <c r="P75" s="15"/>
      <c r="Q75" s="17"/>
      <c r="R75" s="91"/>
      <c r="S75" s="15"/>
      <c r="T75" s="15"/>
      <c r="U75" s="15"/>
      <c r="V75" s="15"/>
      <c r="W75" s="15"/>
      <c r="X75" s="15"/>
      <c r="Y75" s="15"/>
      <c r="Z75" s="15"/>
      <c r="AA75" s="17"/>
      <c r="AB75" s="17"/>
      <c r="AC75" s="17"/>
      <c r="AD75" s="17"/>
      <c r="AE75" s="17"/>
      <c r="AF75" s="17"/>
      <c r="AG75" s="15"/>
      <c r="AH75" s="15" t="s">
        <v>105</v>
      </c>
      <c r="AI75" s="14"/>
      <c r="AJ75" s="11"/>
      <c r="AK75" s="17"/>
      <c r="AL75" s="17"/>
      <c r="AM75" s="17"/>
      <c r="AN75" s="17"/>
      <c r="AO75" s="17"/>
      <c r="AP75" s="17" t="s">
        <v>371</v>
      </c>
      <c r="AQ75" s="17" t="s">
        <v>383</v>
      </c>
      <c r="AR75" s="17"/>
      <c r="AS75" s="22" t="s">
        <v>219</v>
      </c>
    </row>
    <row r="76" spans="1:45" ht="24" customHeight="1">
      <c r="A76" s="15">
        <v>72</v>
      </c>
      <c r="B76" s="17" t="s">
        <v>410</v>
      </c>
      <c r="C76" s="17" t="s">
        <v>402</v>
      </c>
      <c r="D76" s="17" t="s">
        <v>385</v>
      </c>
      <c r="E76" s="17">
        <v>2020</v>
      </c>
      <c r="F76" s="17" t="s">
        <v>415</v>
      </c>
      <c r="G76" s="17" t="s">
        <v>401</v>
      </c>
      <c r="H76" s="17" t="s">
        <v>430</v>
      </c>
      <c r="I76" s="18">
        <v>44099</v>
      </c>
      <c r="J76" s="17" t="s">
        <v>383</v>
      </c>
      <c r="K76" s="17"/>
      <c r="L76" s="17"/>
      <c r="M76" s="17"/>
      <c r="N76" s="17"/>
      <c r="O76" s="15" t="s">
        <v>40</v>
      </c>
      <c r="P76" s="15"/>
      <c r="Q76" s="17" t="s">
        <v>421</v>
      </c>
      <c r="R76" s="10" t="s">
        <v>371</v>
      </c>
      <c r="S76" s="10" t="s">
        <v>188</v>
      </c>
      <c r="T76" s="15"/>
      <c r="U76" s="15"/>
      <c r="V76" s="15"/>
      <c r="W76" s="15"/>
      <c r="X76" s="15"/>
      <c r="Y76" s="15"/>
      <c r="Z76" s="15"/>
      <c r="AA76" s="17" t="s">
        <v>371</v>
      </c>
      <c r="AB76" s="17" t="s">
        <v>383</v>
      </c>
      <c r="AC76" s="18">
        <v>44064</v>
      </c>
      <c r="AD76" s="17" t="s">
        <v>414</v>
      </c>
      <c r="AE76" s="28"/>
      <c r="AF76" s="17"/>
      <c r="AG76" s="15"/>
      <c r="AH76" s="15"/>
      <c r="AI76" s="15"/>
      <c r="AJ76" s="17"/>
      <c r="AK76" s="17" t="s">
        <v>371</v>
      </c>
      <c r="AL76" s="18">
        <v>44062</v>
      </c>
      <c r="AM76" s="17" t="s">
        <v>383</v>
      </c>
      <c r="AN76" s="10" t="s">
        <v>56</v>
      </c>
      <c r="AO76" s="10"/>
      <c r="AP76" s="15"/>
      <c r="AQ76" s="15"/>
      <c r="AR76" s="15"/>
      <c r="AS76" s="21"/>
    </row>
    <row r="77" spans="1:45" ht="24" customHeight="1">
      <c r="A77" s="15">
        <v>73</v>
      </c>
      <c r="B77" s="17" t="s">
        <v>410</v>
      </c>
      <c r="C77" s="17" t="s">
        <v>377</v>
      </c>
      <c r="D77" s="17" t="s">
        <v>390</v>
      </c>
      <c r="E77" s="17">
        <v>2020</v>
      </c>
      <c r="F77" s="17" t="s">
        <v>415</v>
      </c>
      <c r="G77" s="17" t="s">
        <v>401</v>
      </c>
      <c r="H77" s="17" t="s">
        <v>100</v>
      </c>
      <c r="I77" s="18">
        <v>44110</v>
      </c>
      <c r="J77" s="17" t="s">
        <v>383</v>
      </c>
      <c r="K77" s="17" t="s">
        <v>334</v>
      </c>
      <c r="L77" s="17" t="s">
        <v>420</v>
      </c>
      <c r="M77" s="18">
        <v>44111</v>
      </c>
      <c r="N77" s="17" t="s">
        <v>72</v>
      </c>
      <c r="O77" s="15" t="s">
        <v>82</v>
      </c>
      <c r="P77" s="15"/>
      <c r="Q77" s="17" t="s">
        <v>421</v>
      </c>
      <c r="R77" s="17" t="s">
        <v>414</v>
      </c>
      <c r="S77" s="10" t="s">
        <v>2</v>
      </c>
      <c r="T77" s="29" t="s">
        <v>583</v>
      </c>
      <c r="U77" s="15"/>
      <c r="V77" s="16" t="s">
        <v>286</v>
      </c>
      <c r="W77" s="15"/>
      <c r="X77" s="15"/>
      <c r="Y77" s="15"/>
      <c r="Z77" s="15"/>
      <c r="AA77" s="17" t="s">
        <v>371</v>
      </c>
      <c r="AB77" s="17" t="s">
        <v>383</v>
      </c>
      <c r="AC77" s="10" t="s">
        <v>37</v>
      </c>
      <c r="AD77" s="17" t="s">
        <v>371</v>
      </c>
      <c r="AE77" s="10" t="s">
        <v>177</v>
      </c>
      <c r="AF77" s="10" t="s">
        <v>228</v>
      </c>
      <c r="AG77" s="17" t="s">
        <v>304</v>
      </c>
      <c r="AH77" s="17" t="s">
        <v>431</v>
      </c>
      <c r="AI77" s="18">
        <v>44721</v>
      </c>
      <c r="AJ77" s="17" t="s">
        <v>444</v>
      </c>
      <c r="AK77" s="17" t="s">
        <v>371</v>
      </c>
      <c r="AL77" s="18">
        <v>44112</v>
      </c>
      <c r="AM77" s="17" t="s">
        <v>383</v>
      </c>
      <c r="AN77" s="10" t="s">
        <v>114</v>
      </c>
      <c r="AO77" s="10" t="s">
        <v>476</v>
      </c>
      <c r="AP77" s="17" t="s">
        <v>371</v>
      </c>
      <c r="AQ77" s="17" t="s">
        <v>383</v>
      </c>
      <c r="AR77" s="17"/>
      <c r="AS77" s="22" t="s">
        <v>212</v>
      </c>
    </row>
    <row r="78" spans="1:45" ht="24" customHeight="1">
      <c r="A78" s="15">
        <v>74</v>
      </c>
      <c r="B78" s="17" t="s">
        <v>410</v>
      </c>
      <c r="C78" s="17" t="s">
        <v>433</v>
      </c>
      <c r="D78" s="17" t="s">
        <v>418</v>
      </c>
      <c r="E78" s="17">
        <v>2020</v>
      </c>
      <c r="F78" s="17" t="s">
        <v>415</v>
      </c>
      <c r="G78" s="17" t="s">
        <v>401</v>
      </c>
      <c r="H78" s="17" t="s">
        <v>71</v>
      </c>
      <c r="I78" s="18">
        <v>44117</v>
      </c>
      <c r="J78" s="17" t="s">
        <v>383</v>
      </c>
      <c r="K78" s="17" t="s">
        <v>116</v>
      </c>
      <c r="L78" s="17" t="s">
        <v>420</v>
      </c>
      <c r="M78" s="17"/>
      <c r="N78" s="17"/>
      <c r="O78" s="15" t="s">
        <v>82</v>
      </c>
      <c r="P78" s="15"/>
      <c r="Q78" s="17" t="s">
        <v>421</v>
      </c>
      <c r="R78" s="17" t="s">
        <v>414</v>
      </c>
      <c r="S78" s="10" t="s">
        <v>6</v>
      </c>
      <c r="T78" s="28"/>
      <c r="U78" s="14">
        <v>44117</v>
      </c>
      <c r="V78" s="15" t="s">
        <v>108</v>
      </c>
      <c r="W78" s="15"/>
      <c r="X78" s="15"/>
      <c r="Y78" s="15"/>
      <c r="Z78" s="15"/>
      <c r="AA78" s="17"/>
      <c r="AB78" s="34"/>
      <c r="AC78" s="34"/>
      <c r="AD78" s="10"/>
      <c r="AE78" s="10"/>
      <c r="AF78" s="34"/>
      <c r="AG78" s="17" t="s">
        <v>312</v>
      </c>
      <c r="AH78" s="17" t="s">
        <v>413</v>
      </c>
      <c r="AI78" s="18">
        <v>44312</v>
      </c>
      <c r="AJ78" s="17" t="s">
        <v>126</v>
      </c>
      <c r="AK78" s="34"/>
      <c r="AL78" s="34"/>
      <c r="AM78" s="34"/>
      <c r="AN78" s="47"/>
      <c r="AO78" s="34"/>
      <c r="AP78" s="17" t="s">
        <v>371</v>
      </c>
      <c r="AQ78" s="17" t="s">
        <v>383</v>
      </c>
      <c r="AR78" s="17"/>
      <c r="AS78" s="22" t="s">
        <v>611</v>
      </c>
    </row>
    <row r="79" spans="1:45" ht="24" customHeight="1">
      <c r="A79" s="15">
        <v>75</v>
      </c>
      <c r="B79" s="17" t="s">
        <v>410</v>
      </c>
      <c r="C79" s="17" t="s">
        <v>445</v>
      </c>
      <c r="D79" s="17" t="s">
        <v>353</v>
      </c>
      <c r="E79" s="17">
        <v>2020</v>
      </c>
      <c r="F79" s="17" t="s">
        <v>415</v>
      </c>
      <c r="G79" s="17" t="s">
        <v>401</v>
      </c>
      <c r="H79" s="17" t="s">
        <v>399</v>
      </c>
      <c r="I79" s="18">
        <v>44158</v>
      </c>
      <c r="J79" s="17" t="s">
        <v>383</v>
      </c>
      <c r="K79" s="17" t="s">
        <v>127</v>
      </c>
      <c r="L79" s="17" t="s">
        <v>420</v>
      </c>
      <c r="M79" s="17"/>
      <c r="N79" s="17"/>
      <c r="O79" s="15" t="s">
        <v>82</v>
      </c>
      <c r="P79" s="15"/>
      <c r="Q79" s="15"/>
      <c r="R79" s="65"/>
      <c r="S79" s="15"/>
      <c r="T79" s="15"/>
      <c r="U79" s="14">
        <v>44158</v>
      </c>
      <c r="V79" s="10" t="s">
        <v>255</v>
      </c>
      <c r="W79" s="15"/>
      <c r="X79" s="15"/>
      <c r="Y79" s="15"/>
      <c r="Z79" s="15"/>
      <c r="AA79" s="10"/>
      <c r="AB79" s="17"/>
      <c r="AC79" s="17"/>
      <c r="AD79" s="10"/>
      <c r="AE79" s="17"/>
      <c r="AF79" s="17"/>
      <c r="AG79" s="15"/>
      <c r="AH79" s="15" t="s">
        <v>105</v>
      </c>
      <c r="AI79" s="15"/>
      <c r="AJ79" s="10"/>
      <c r="AK79" s="34"/>
      <c r="AL79" s="44"/>
      <c r="AM79" s="17"/>
      <c r="AN79" s="17"/>
      <c r="AO79" s="17"/>
      <c r="AP79" s="17" t="s">
        <v>371</v>
      </c>
      <c r="AQ79" s="17" t="s">
        <v>383</v>
      </c>
      <c r="AR79" s="17"/>
      <c r="AS79" s="22" t="s">
        <v>213</v>
      </c>
    </row>
    <row r="80" spans="1:45" ht="24" customHeight="1">
      <c r="A80" s="15">
        <v>76</v>
      </c>
      <c r="B80" s="17" t="s">
        <v>410</v>
      </c>
      <c r="C80" s="17" t="s">
        <v>76</v>
      </c>
      <c r="D80" s="17" t="s">
        <v>432</v>
      </c>
      <c r="E80" s="17">
        <v>2020</v>
      </c>
      <c r="F80" s="17" t="s">
        <v>443</v>
      </c>
      <c r="G80" s="17" t="s">
        <v>401</v>
      </c>
      <c r="H80" s="17" t="s">
        <v>453</v>
      </c>
      <c r="I80" s="18">
        <v>44154</v>
      </c>
      <c r="J80" s="17" t="s">
        <v>383</v>
      </c>
      <c r="K80" s="17" t="s">
        <v>127</v>
      </c>
      <c r="L80" s="17" t="s">
        <v>420</v>
      </c>
      <c r="M80" s="18">
        <v>44154</v>
      </c>
      <c r="N80" s="17" t="s">
        <v>72</v>
      </c>
      <c r="O80" s="15" t="s">
        <v>30</v>
      </c>
      <c r="P80" s="22"/>
      <c r="Q80" s="17"/>
      <c r="R80" s="65"/>
      <c r="S80" s="16"/>
      <c r="T80" s="15"/>
      <c r="U80" s="14">
        <v>44154</v>
      </c>
      <c r="V80" s="10" t="s">
        <v>281</v>
      </c>
      <c r="W80" s="15"/>
      <c r="X80" s="15"/>
      <c r="Y80" s="15"/>
      <c r="Z80" s="15"/>
      <c r="AA80" s="10"/>
      <c r="AB80" s="17"/>
      <c r="AC80" s="17"/>
      <c r="AD80" s="10"/>
      <c r="AE80" s="17"/>
      <c r="AF80" s="17"/>
      <c r="AG80" s="15"/>
      <c r="AH80" s="65"/>
      <c r="AI80" s="14"/>
      <c r="AJ80" s="10"/>
      <c r="AK80" s="10"/>
      <c r="AL80" s="17"/>
      <c r="AM80" s="17"/>
      <c r="AN80" s="17"/>
      <c r="AO80" s="17"/>
      <c r="AP80" s="17" t="s">
        <v>371</v>
      </c>
      <c r="AQ80" s="17" t="s">
        <v>383</v>
      </c>
      <c r="AR80" s="17"/>
      <c r="AS80" s="22" t="s">
        <v>19</v>
      </c>
    </row>
    <row r="81" spans="1:45" ht="24" customHeight="1">
      <c r="A81" s="15">
        <v>77</v>
      </c>
      <c r="B81" s="17" t="s">
        <v>410</v>
      </c>
      <c r="C81" s="17" t="s">
        <v>460</v>
      </c>
      <c r="D81" s="17" t="s">
        <v>397</v>
      </c>
      <c r="E81" s="17">
        <v>2021</v>
      </c>
      <c r="F81" s="17" t="s">
        <v>443</v>
      </c>
      <c r="G81" s="17" t="s">
        <v>401</v>
      </c>
      <c r="H81" s="17" t="s">
        <v>97</v>
      </c>
      <c r="I81" s="18">
        <v>44293</v>
      </c>
      <c r="J81" s="17" t="s">
        <v>383</v>
      </c>
      <c r="K81" s="18" t="s">
        <v>148</v>
      </c>
      <c r="L81" s="17" t="s">
        <v>420</v>
      </c>
      <c r="M81" s="18">
        <v>44293</v>
      </c>
      <c r="N81" s="17" t="s">
        <v>72</v>
      </c>
      <c r="O81" s="15" t="s">
        <v>82</v>
      </c>
      <c r="P81" s="15"/>
      <c r="Q81" s="15" t="s">
        <v>421</v>
      </c>
      <c r="R81" s="15" t="s">
        <v>371</v>
      </c>
      <c r="S81" s="16" t="s">
        <v>588</v>
      </c>
      <c r="T81" s="15"/>
      <c r="U81" s="14">
        <v>44298</v>
      </c>
      <c r="V81" s="16" t="s">
        <v>272</v>
      </c>
      <c r="W81" s="15"/>
      <c r="X81" s="15"/>
      <c r="Y81" s="15"/>
      <c r="Z81" s="15"/>
      <c r="AA81" s="17"/>
      <c r="AB81" s="34"/>
      <c r="AC81" s="34"/>
      <c r="AD81" s="10"/>
      <c r="AE81" s="10"/>
      <c r="AF81" s="34"/>
      <c r="AG81" s="17"/>
      <c r="AH81" s="17" t="s">
        <v>413</v>
      </c>
      <c r="AI81" s="18">
        <v>44327</v>
      </c>
      <c r="AJ81" s="17" t="s">
        <v>449</v>
      </c>
      <c r="AK81" s="34"/>
      <c r="AL81" s="34"/>
      <c r="AM81" s="34"/>
      <c r="AN81" s="47"/>
      <c r="AO81" s="34"/>
      <c r="AP81" s="15" t="s">
        <v>371</v>
      </c>
      <c r="AQ81" s="15" t="s">
        <v>383</v>
      </c>
      <c r="AR81" s="15"/>
      <c r="AS81" s="21" t="s">
        <v>16</v>
      </c>
    </row>
    <row r="82" spans="1:45" ht="24" customHeight="1">
      <c r="A82" s="15">
        <v>78</v>
      </c>
      <c r="B82" s="17" t="s">
        <v>410</v>
      </c>
      <c r="C82" s="17" t="s">
        <v>409</v>
      </c>
      <c r="D82" s="17" t="s">
        <v>364</v>
      </c>
      <c r="E82" s="17">
        <v>2021</v>
      </c>
      <c r="F82" s="17" t="s">
        <v>443</v>
      </c>
      <c r="G82" s="17" t="s">
        <v>401</v>
      </c>
      <c r="H82" s="17" t="s">
        <v>348</v>
      </c>
      <c r="I82" s="18">
        <v>44309</v>
      </c>
      <c r="J82" s="17" t="s">
        <v>383</v>
      </c>
      <c r="K82" s="17" t="s">
        <v>117</v>
      </c>
      <c r="L82" s="17" t="s">
        <v>420</v>
      </c>
      <c r="M82" s="17"/>
      <c r="N82" s="17" t="s">
        <v>72</v>
      </c>
      <c r="O82" s="15" t="s">
        <v>31</v>
      </c>
      <c r="P82" s="22"/>
      <c r="Q82" s="15"/>
      <c r="R82" s="91"/>
      <c r="S82" s="16"/>
      <c r="T82" s="15"/>
      <c r="U82" s="15"/>
      <c r="V82" s="10" t="s">
        <v>175</v>
      </c>
      <c r="W82" s="15"/>
      <c r="X82" s="15"/>
      <c r="Y82" s="15"/>
      <c r="Z82" s="15"/>
      <c r="AA82" s="17"/>
      <c r="AB82" s="17"/>
      <c r="AC82" s="17"/>
      <c r="AD82" s="17" t="s">
        <v>414</v>
      </c>
      <c r="AE82" s="17"/>
      <c r="AF82" s="17"/>
      <c r="AG82" s="15"/>
      <c r="AH82" s="65"/>
      <c r="AI82" s="14"/>
      <c r="AJ82" s="10"/>
      <c r="AK82" s="17" t="s">
        <v>371</v>
      </c>
      <c r="AL82" s="18">
        <v>44309</v>
      </c>
      <c r="AM82" s="17" t="s">
        <v>383</v>
      </c>
      <c r="AN82" s="10" t="s">
        <v>333</v>
      </c>
      <c r="AO82" s="10" t="s">
        <v>493</v>
      </c>
      <c r="AP82" s="17" t="s">
        <v>371</v>
      </c>
      <c r="AQ82" s="17" t="s">
        <v>383</v>
      </c>
      <c r="AR82" s="17"/>
      <c r="AS82" s="22" t="s">
        <v>512</v>
      </c>
    </row>
    <row r="83" spans="1:45" ht="24" customHeight="1">
      <c r="A83" s="15">
        <v>79</v>
      </c>
      <c r="B83" s="17" t="s">
        <v>410</v>
      </c>
      <c r="C83" s="17" t="s">
        <v>400</v>
      </c>
      <c r="D83" s="17" t="s">
        <v>44</v>
      </c>
      <c r="E83" s="17">
        <v>2021</v>
      </c>
      <c r="F83" s="17" t="s">
        <v>415</v>
      </c>
      <c r="G83" s="17" t="s">
        <v>401</v>
      </c>
      <c r="H83" s="17" t="s">
        <v>93</v>
      </c>
      <c r="I83" s="18">
        <v>44320</v>
      </c>
      <c r="J83" s="17" t="s">
        <v>383</v>
      </c>
      <c r="K83" s="17" t="s">
        <v>151</v>
      </c>
      <c r="L83" s="17" t="s">
        <v>420</v>
      </c>
      <c r="M83" s="18">
        <v>44323</v>
      </c>
      <c r="N83" s="17" t="s">
        <v>72</v>
      </c>
      <c r="O83" s="15" t="s">
        <v>82</v>
      </c>
      <c r="P83" s="15"/>
      <c r="Q83" s="17" t="s">
        <v>421</v>
      </c>
      <c r="R83" s="17" t="s">
        <v>414</v>
      </c>
      <c r="S83" s="10" t="s">
        <v>1</v>
      </c>
      <c r="T83" s="29" t="s">
        <v>225</v>
      </c>
      <c r="U83" s="16" t="s">
        <v>530</v>
      </c>
      <c r="V83" s="16" t="s">
        <v>243</v>
      </c>
      <c r="W83" s="15"/>
      <c r="X83" s="15"/>
      <c r="Y83" s="15"/>
      <c r="Z83" s="15"/>
      <c r="AA83" s="17" t="s">
        <v>414</v>
      </c>
      <c r="AB83" s="17"/>
      <c r="AC83" s="17"/>
      <c r="AD83" s="17" t="s">
        <v>371</v>
      </c>
      <c r="AE83" s="17" t="s">
        <v>72</v>
      </c>
      <c r="AF83" s="10" t="s">
        <v>579</v>
      </c>
      <c r="AG83" s="10" t="s">
        <v>553</v>
      </c>
      <c r="AH83" s="10" t="s">
        <v>431</v>
      </c>
      <c r="AI83" s="10" t="s">
        <v>555</v>
      </c>
      <c r="AJ83" s="10" t="s">
        <v>157</v>
      </c>
      <c r="AK83" s="17"/>
      <c r="AL83" s="17"/>
      <c r="AM83" s="17"/>
      <c r="AN83" s="17"/>
      <c r="AO83" s="17"/>
      <c r="AP83" s="17" t="s">
        <v>371</v>
      </c>
      <c r="AQ83" s="17" t="s">
        <v>383</v>
      </c>
      <c r="AR83" s="17"/>
      <c r="AS83" s="22" t="s">
        <v>507</v>
      </c>
    </row>
    <row r="84" spans="1:45" ht="24" customHeight="1">
      <c r="A84" s="15">
        <v>80</v>
      </c>
      <c r="B84" s="17" t="s">
        <v>410</v>
      </c>
      <c r="C84" s="17" t="s">
        <v>354</v>
      </c>
      <c r="D84" s="17" t="s">
        <v>407</v>
      </c>
      <c r="E84" s="17">
        <v>2021</v>
      </c>
      <c r="F84" s="17" t="s">
        <v>443</v>
      </c>
      <c r="G84" s="17" t="s">
        <v>350</v>
      </c>
      <c r="H84" s="17" t="s">
        <v>78</v>
      </c>
      <c r="I84" s="18">
        <v>44319</v>
      </c>
      <c r="J84" s="17" t="s">
        <v>383</v>
      </c>
      <c r="K84" s="17" t="s">
        <v>116</v>
      </c>
      <c r="L84" s="17" t="s">
        <v>420</v>
      </c>
      <c r="M84" s="18">
        <v>44320</v>
      </c>
      <c r="N84" s="17" t="s">
        <v>72</v>
      </c>
      <c r="O84" s="15" t="s">
        <v>329</v>
      </c>
      <c r="P84" s="15"/>
      <c r="Q84" s="15" t="s">
        <v>421</v>
      </c>
      <c r="R84" s="15" t="s">
        <v>414</v>
      </c>
      <c r="S84" s="16" t="s">
        <v>469</v>
      </c>
      <c r="T84" s="15"/>
      <c r="U84" s="14">
        <v>44319</v>
      </c>
      <c r="V84" s="16" t="s">
        <v>158</v>
      </c>
      <c r="W84" s="15"/>
      <c r="X84" s="15"/>
      <c r="Y84" s="15"/>
      <c r="Z84" s="15"/>
      <c r="AA84" s="32" t="s">
        <v>414</v>
      </c>
      <c r="AB84" s="32"/>
      <c r="AC84" s="32"/>
      <c r="AD84" s="32" t="s">
        <v>414</v>
      </c>
      <c r="AE84" s="32"/>
      <c r="AF84" s="32"/>
      <c r="AG84" s="17"/>
      <c r="AH84" s="17" t="s">
        <v>431</v>
      </c>
      <c r="AI84" s="18">
        <v>44372</v>
      </c>
      <c r="AJ84" s="17" t="s">
        <v>444</v>
      </c>
      <c r="AK84" s="32" t="s">
        <v>371</v>
      </c>
      <c r="AL84" s="38">
        <v>44319</v>
      </c>
      <c r="AM84" s="32" t="s">
        <v>383</v>
      </c>
      <c r="AN84" s="51" t="s">
        <v>153</v>
      </c>
      <c r="AO84" s="10" t="s">
        <v>603</v>
      </c>
      <c r="AP84" s="17" t="s">
        <v>371</v>
      </c>
      <c r="AQ84" s="17" t="s">
        <v>383</v>
      </c>
      <c r="AR84" s="17"/>
      <c r="AS84" s="22" t="s">
        <v>218</v>
      </c>
    </row>
    <row r="85" spans="1:45" ht="24" customHeight="1">
      <c r="A85" s="15">
        <v>81</v>
      </c>
      <c r="B85" s="17" t="s">
        <v>410</v>
      </c>
      <c r="C85" s="17" t="s">
        <v>452</v>
      </c>
      <c r="D85" s="17" t="s">
        <v>422</v>
      </c>
      <c r="E85" s="17">
        <v>2021</v>
      </c>
      <c r="F85" s="17" t="s">
        <v>415</v>
      </c>
      <c r="G85" s="17" t="s">
        <v>350</v>
      </c>
      <c r="H85" s="17" t="s">
        <v>391</v>
      </c>
      <c r="I85" s="18">
        <v>44370</v>
      </c>
      <c r="J85" s="17" t="s">
        <v>383</v>
      </c>
      <c r="K85" s="17" t="s">
        <v>127</v>
      </c>
      <c r="L85" s="17" t="s">
        <v>420</v>
      </c>
      <c r="M85" s="18">
        <v>44371</v>
      </c>
      <c r="N85" s="17" t="s">
        <v>72</v>
      </c>
      <c r="O85" s="15" t="s">
        <v>82</v>
      </c>
      <c r="P85" s="15"/>
      <c r="Q85" s="15"/>
      <c r="R85" s="91"/>
      <c r="S85" s="15"/>
      <c r="T85" s="15"/>
      <c r="U85" s="14">
        <v>44371</v>
      </c>
      <c r="V85" s="16" t="s">
        <v>165</v>
      </c>
      <c r="W85" s="17" t="s">
        <v>371</v>
      </c>
      <c r="X85" s="15" t="s">
        <v>72</v>
      </c>
      <c r="Y85" s="14">
        <v>44372</v>
      </c>
      <c r="Z85" s="15" t="s">
        <v>120</v>
      </c>
      <c r="AA85" s="17" t="s">
        <v>414</v>
      </c>
      <c r="AB85" s="17"/>
      <c r="AC85" s="17"/>
      <c r="AD85" s="17" t="s">
        <v>414</v>
      </c>
      <c r="AE85" s="17"/>
      <c r="AF85" s="17"/>
      <c r="AG85" s="15"/>
      <c r="AH85" s="17" t="s">
        <v>105</v>
      </c>
      <c r="AI85" s="14"/>
      <c r="AJ85" s="10"/>
      <c r="AK85" s="17" t="s">
        <v>371</v>
      </c>
      <c r="AL85" s="18">
        <v>44371</v>
      </c>
      <c r="AM85" s="17" t="s">
        <v>381</v>
      </c>
      <c r="AN85" s="17" t="s">
        <v>98</v>
      </c>
      <c r="AO85" s="10" t="s">
        <v>604</v>
      </c>
      <c r="AP85" s="15"/>
      <c r="AQ85" s="15"/>
      <c r="AR85" s="15"/>
      <c r="AS85" s="21" t="s">
        <v>36</v>
      </c>
    </row>
    <row r="86" spans="1:45" ht="24" customHeight="1">
      <c r="A86" s="15">
        <v>82</v>
      </c>
      <c r="B86" s="17" t="s">
        <v>410</v>
      </c>
      <c r="C86" s="17" t="s">
        <v>445</v>
      </c>
      <c r="D86" s="17" t="s">
        <v>353</v>
      </c>
      <c r="E86" s="17">
        <v>2021</v>
      </c>
      <c r="F86" s="17" t="s">
        <v>415</v>
      </c>
      <c r="G86" s="17" t="s">
        <v>401</v>
      </c>
      <c r="H86" s="17" t="s">
        <v>373</v>
      </c>
      <c r="I86" s="18">
        <v>44382</v>
      </c>
      <c r="J86" s="17" t="s">
        <v>383</v>
      </c>
      <c r="K86" s="17" t="s">
        <v>127</v>
      </c>
      <c r="L86" s="17" t="s">
        <v>420</v>
      </c>
      <c r="M86" s="18">
        <v>44389</v>
      </c>
      <c r="N86" s="17" t="s">
        <v>72</v>
      </c>
      <c r="O86" s="15" t="s">
        <v>82</v>
      </c>
      <c r="P86" s="15"/>
      <c r="Q86" s="15"/>
      <c r="R86" s="91"/>
      <c r="S86" s="15"/>
      <c r="T86" s="15"/>
      <c r="U86" s="15"/>
      <c r="V86" s="16" t="s">
        <v>247</v>
      </c>
      <c r="W86" s="15"/>
      <c r="X86" s="15"/>
      <c r="Y86" s="15"/>
      <c r="Z86" s="15"/>
      <c r="AA86" s="10"/>
      <c r="AB86" s="17" t="s">
        <v>412</v>
      </c>
      <c r="AC86" s="17" t="s">
        <v>412</v>
      </c>
      <c r="AD86" s="10"/>
      <c r="AE86" s="17" t="s">
        <v>412</v>
      </c>
      <c r="AF86" s="17" t="s">
        <v>412</v>
      </c>
      <c r="AG86" s="15"/>
      <c r="AH86" s="17" t="s">
        <v>105</v>
      </c>
      <c r="AI86" s="15"/>
      <c r="AJ86" s="10"/>
      <c r="AK86" s="10"/>
      <c r="AL86" s="17"/>
      <c r="AM86" s="17"/>
      <c r="AN86" s="17"/>
      <c r="AO86" s="17"/>
      <c r="AP86" s="17" t="s">
        <v>371</v>
      </c>
      <c r="AQ86" s="17" t="s">
        <v>383</v>
      </c>
      <c r="AR86" s="17"/>
      <c r="AS86" s="22" t="s">
        <v>24</v>
      </c>
    </row>
    <row r="87" spans="1:45" ht="24" customHeight="1">
      <c r="A87" s="15">
        <v>83</v>
      </c>
      <c r="B87" s="17" t="s">
        <v>410</v>
      </c>
      <c r="C87" s="17" t="s">
        <v>409</v>
      </c>
      <c r="D87" s="17" t="s">
        <v>364</v>
      </c>
      <c r="E87" s="17">
        <v>2021</v>
      </c>
      <c r="F87" s="17" t="s">
        <v>415</v>
      </c>
      <c r="G87" s="17" t="s">
        <v>464</v>
      </c>
      <c r="H87" s="17" t="s">
        <v>352</v>
      </c>
      <c r="I87" s="18">
        <v>44449</v>
      </c>
      <c r="J87" s="10" t="s">
        <v>166</v>
      </c>
      <c r="K87" s="17" t="s">
        <v>148</v>
      </c>
      <c r="L87" s="17" t="s">
        <v>325</v>
      </c>
      <c r="M87" s="18">
        <v>44449</v>
      </c>
      <c r="N87" s="17" t="s">
        <v>72</v>
      </c>
      <c r="O87" s="15" t="s">
        <v>298</v>
      </c>
      <c r="P87" s="15"/>
      <c r="Q87" s="17" t="s">
        <v>421</v>
      </c>
      <c r="R87" s="17" t="s">
        <v>371</v>
      </c>
      <c r="S87" s="17" t="s">
        <v>546</v>
      </c>
      <c r="T87" s="10" t="s">
        <v>605</v>
      </c>
      <c r="U87" s="15"/>
      <c r="V87" s="16" t="s">
        <v>161</v>
      </c>
      <c r="W87" s="17" t="s">
        <v>371</v>
      </c>
      <c r="X87" s="15" t="s">
        <v>72</v>
      </c>
      <c r="Y87" s="15"/>
      <c r="Z87" s="16" t="s">
        <v>21</v>
      </c>
      <c r="AA87" s="17" t="s">
        <v>371</v>
      </c>
      <c r="AB87" s="17" t="s">
        <v>436</v>
      </c>
      <c r="AC87" s="10" t="s">
        <v>26</v>
      </c>
      <c r="AD87" s="17" t="s">
        <v>371</v>
      </c>
      <c r="AE87" s="17" t="s">
        <v>436</v>
      </c>
      <c r="AF87" s="10" t="s">
        <v>575</v>
      </c>
      <c r="AG87" s="17" t="s">
        <v>294</v>
      </c>
      <c r="AH87" s="17" t="s">
        <v>431</v>
      </c>
      <c r="AI87" s="17" t="s">
        <v>297</v>
      </c>
      <c r="AJ87" s="10" t="s">
        <v>634</v>
      </c>
      <c r="AK87" s="17" t="s">
        <v>371</v>
      </c>
      <c r="AL87" s="18">
        <v>44449</v>
      </c>
      <c r="AM87" s="17" t="s">
        <v>383</v>
      </c>
      <c r="AN87" s="10" t="s">
        <v>268</v>
      </c>
      <c r="AO87" s="10" t="s">
        <v>202</v>
      </c>
      <c r="AP87" s="17" t="s">
        <v>371</v>
      </c>
      <c r="AQ87" s="17" t="s">
        <v>383</v>
      </c>
      <c r="AR87" s="17"/>
      <c r="AS87" s="22" t="s">
        <v>320</v>
      </c>
    </row>
    <row r="88" spans="1:45" ht="24" customHeight="1">
      <c r="A88" s="15">
        <v>84</v>
      </c>
      <c r="B88" s="17" t="s">
        <v>410</v>
      </c>
      <c r="C88" s="17" t="s">
        <v>85</v>
      </c>
      <c r="D88" s="17" t="s">
        <v>49</v>
      </c>
      <c r="E88" s="17">
        <v>2021</v>
      </c>
      <c r="F88" s="17" t="s">
        <v>443</v>
      </c>
      <c r="G88" s="17" t="s">
        <v>350</v>
      </c>
      <c r="H88" s="17" t="s">
        <v>67</v>
      </c>
      <c r="I88" s="18">
        <v>44497</v>
      </c>
      <c r="J88" s="17" t="s">
        <v>383</v>
      </c>
      <c r="K88" s="17" t="s">
        <v>119</v>
      </c>
      <c r="L88" s="17" t="s">
        <v>420</v>
      </c>
      <c r="M88" s="18">
        <v>44497</v>
      </c>
      <c r="N88" s="17" t="s">
        <v>72</v>
      </c>
      <c r="O88" s="15" t="s">
        <v>82</v>
      </c>
      <c r="P88" s="16"/>
      <c r="Q88" s="15"/>
      <c r="R88" s="91"/>
      <c r="S88" s="15"/>
      <c r="T88" s="15"/>
      <c r="U88" s="15"/>
      <c r="V88" s="15" t="s">
        <v>121</v>
      </c>
      <c r="W88" s="15"/>
      <c r="X88" s="15"/>
      <c r="Y88" s="15"/>
      <c r="Z88" s="15"/>
      <c r="AA88" s="17" t="s">
        <v>414</v>
      </c>
      <c r="AB88" s="17"/>
      <c r="AC88" s="17"/>
      <c r="AD88" s="17" t="s">
        <v>389</v>
      </c>
      <c r="AE88" s="17"/>
      <c r="AF88" s="17"/>
      <c r="AG88" s="17"/>
      <c r="AH88" s="91"/>
      <c r="AI88" s="15"/>
      <c r="AJ88" s="10"/>
      <c r="AK88" s="17" t="s">
        <v>372</v>
      </c>
      <c r="AL88" s="18">
        <v>44501</v>
      </c>
      <c r="AM88" s="17" t="s">
        <v>61</v>
      </c>
      <c r="AN88" s="10" t="s">
        <v>86</v>
      </c>
      <c r="AO88" s="10" t="s">
        <v>601</v>
      </c>
      <c r="AP88" s="17" t="s">
        <v>371</v>
      </c>
      <c r="AQ88" s="10" t="s">
        <v>173</v>
      </c>
      <c r="AR88" s="17"/>
      <c r="AS88" s="22" t="s">
        <v>230</v>
      </c>
    </row>
    <row r="89" spans="1:45" ht="24" customHeight="1">
      <c r="A89" s="15">
        <v>85</v>
      </c>
      <c r="B89" s="17" t="s">
        <v>410</v>
      </c>
      <c r="C89" s="17" t="s">
        <v>445</v>
      </c>
      <c r="D89" s="17" t="s">
        <v>353</v>
      </c>
      <c r="E89" s="17">
        <v>2021</v>
      </c>
      <c r="F89" s="17" t="s">
        <v>415</v>
      </c>
      <c r="G89" s="17" t="s">
        <v>401</v>
      </c>
      <c r="H89" s="17" t="s">
        <v>435</v>
      </c>
      <c r="I89" s="18">
        <v>44523</v>
      </c>
      <c r="J89" s="17" t="s">
        <v>383</v>
      </c>
      <c r="K89" s="17" t="s">
        <v>127</v>
      </c>
      <c r="L89" s="17" t="s">
        <v>420</v>
      </c>
      <c r="M89" s="18">
        <v>44523</v>
      </c>
      <c r="N89" s="17" t="s">
        <v>72</v>
      </c>
      <c r="O89" s="15" t="s">
        <v>82</v>
      </c>
      <c r="P89" s="15"/>
      <c r="Q89" s="15"/>
      <c r="R89" s="91"/>
      <c r="S89" s="17"/>
      <c r="T89" s="17"/>
      <c r="U89" s="17"/>
      <c r="V89" s="17" t="s">
        <v>105</v>
      </c>
      <c r="W89" s="15"/>
      <c r="X89" s="15"/>
      <c r="Y89" s="15"/>
      <c r="Z89" s="15"/>
      <c r="AA89" s="10"/>
      <c r="AB89" s="17"/>
      <c r="AC89" s="17"/>
      <c r="AD89" s="10"/>
      <c r="AE89" s="17"/>
      <c r="AF89" s="17"/>
      <c r="AG89" s="15"/>
      <c r="AH89" s="17" t="s">
        <v>105</v>
      </c>
      <c r="AI89" s="14"/>
      <c r="AJ89" s="10"/>
      <c r="AK89" s="10"/>
      <c r="AL89" s="17"/>
      <c r="AM89" s="17"/>
      <c r="AN89" s="17"/>
      <c r="AO89" s="17"/>
      <c r="AP89" s="17" t="s">
        <v>371</v>
      </c>
      <c r="AQ89" s="10" t="s">
        <v>254</v>
      </c>
      <c r="AR89" s="17"/>
      <c r="AS89" s="22" t="s">
        <v>216</v>
      </c>
    </row>
    <row r="90" spans="1:45" ht="24" customHeight="1">
      <c r="A90" s="15">
        <v>86</v>
      </c>
      <c r="B90" s="17" t="s">
        <v>410</v>
      </c>
      <c r="C90" s="17" t="s">
        <v>79</v>
      </c>
      <c r="D90" s="17" t="s">
        <v>387</v>
      </c>
      <c r="E90" s="17">
        <v>2021</v>
      </c>
      <c r="F90" s="17" t="s">
        <v>415</v>
      </c>
      <c r="G90" s="17" t="s">
        <v>464</v>
      </c>
      <c r="H90" s="17" t="s">
        <v>408</v>
      </c>
      <c r="I90" s="18">
        <v>44523</v>
      </c>
      <c r="J90" s="17" t="s">
        <v>383</v>
      </c>
      <c r="K90" s="17" t="s">
        <v>148</v>
      </c>
      <c r="L90" s="17" t="s">
        <v>420</v>
      </c>
      <c r="M90" s="18">
        <v>44523</v>
      </c>
      <c r="N90" s="17" t="s">
        <v>72</v>
      </c>
      <c r="O90" s="15" t="s">
        <v>298</v>
      </c>
      <c r="P90" s="15"/>
      <c r="Q90" s="17" t="s">
        <v>421</v>
      </c>
      <c r="R90" s="17" t="s">
        <v>414</v>
      </c>
      <c r="S90" s="10" t="s">
        <v>8</v>
      </c>
      <c r="T90" s="15"/>
      <c r="U90" s="14">
        <v>44524</v>
      </c>
      <c r="V90" s="16" t="s">
        <v>286</v>
      </c>
      <c r="W90" s="17" t="s">
        <v>371</v>
      </c>
      <c r="X90" s="17" t="s">
        <v>72</v>
      </c>
      <c r="Y90" s="18"/>
      <c r="Z90" s="17" t="s">
        <v>120</v>
      </c>
      <c r="AA90" s="17" t="s">
        <v>371</v>
      </c>
      <c r="AB90" s="40" t="s">
        <v>383</v>
      </c>
      <c r="AC90" s="41">
        <v>44531</v>
      </c>
      <c r="AD90" s="32" t="s">
        <v>414</v>
      </c>
      <c r="AE90" s="17"/>
      <c r="AF90" s="17"/>
      <c r="AG90" s="15"/>
      <c r="AH90" s="15" t="s">
        <v>105</v>
      </c>
      <c r="AI90" s="15"/>
      <c r="AJ90" s="10"/>
      <c r="AK90" s="32"/>
      <c r="AL90" s="17"/>
      <c r="AM90" s="17"/>
      <c r="AN90" s="17"/>
      <c r="AO90" s="17"/>
      <c r="AP90" s="17" t="s">
        <v>371</v>
      </c>
      <c r="AQ90" s="10" t="s">
        <v>383</v>
      </c>
      <c r="AR90" s="17"/>
      <c r="AS90" s="22" t="s">
        <v>214</v>
      </c>
    </row>
    <row r="91" spans="1:45" ht="24" customHeight="1">
      <c r="A91" s="15">
        <v>87</v>
      </c>
      <c r="B91" s="17" t="s">
        <v>410</v>
      </c>
      <c r="C91" s="17" t="s">
        <v>448</v>
      </c>
      <c r="D91" s="17" t="s">
        <v>365</v>
      </c>
      <c r="E91" s="17">
        <v>2021</v>
      </c>
      <c r="F91" s="17" t="s">
        <v>415</v>
      </c>
      <c r="G91" s="17" t="s">
        <v>350</v>
      </c>
      <c r="H91" s="17" t="s">
        <v>48</v>
      </c>
      <c r="I91" s="18">
        <v>44484</v>
      </c>
      <c r="J91" s="17" t="s">
        <v>383</v>
      </c>
      <c r="K91" s="17" t="s">
        <v>148</v>
      </c>
      <c r="L91" s="17" t="s">
        <v>441</v>
      </c>
      <c r="M91" s="18">
        <v>44484</v>
      </c>
      <c r="N91" s="17" t="s">
        <v>72</v>
      </c>
      <c r="O91" s="15" t="s">
        <v>111</v>
      </c>
      <c r="P91" s="15"/>
      <c r="Q91" s="17" t="s">
        <v>421</v>
      </c>
      <c r="R91" s="17" t="s">
        <v>371</v>
      </c>
      <c r="S91" s="10" t="s">
        <v>189</v>
      </c>
      <c r="T91" s="29" t="s">
        <v>522</v>
      </c>
      <c r="U91" s="14">
        <v>44456</v>
      </c>
      <c r="V91" s="16" t="s">
        <v>168</v>
      </c>
      <c r="W91" s="17" t="s">
        <v>371</v>
      </c>
      <c r="X91" s="15" t="s">
        <v>72</v>
      </c>
      <c r="Y91" s="14">
        <v>44495</v>
      </c>
      <c r="Z91" s="15" t="s">
        <v>113</v>
      </c>
      <c r="AA91" s="17" t="s">
        <v>371</v>
      </c>
      <c r="AB91" s="10" t="s">
        <v>383</v>
      </c>
      <c r="AC91" s="18">
        <v>44484</v>
      </c>
      <c r="AD91" s="17" t="s">
        <v>371</v>
      </c>
      <c r="AE91" s="17" t="s">
        <v>436</v>
      </c>
      <c r="AF91" s="11" t="s">
        <v>592</v>
      </c>
      <c r="AG91" s="17" t="s">
        <v>306</v>
      </c>
      <c r="AH91" s="17" t="s">
        <v>431</v>
      </c>
      <c r="AI91" s="17" t="s">
        <v>297</v>
      </c>
      <c r="AJ91" s="10" t="s">
        <v>599</v>
      </c>
      <c r="AK91" s="17" t="s">
        <v>371</v>
      </c>
      <c r="AL91" s="18">
        <v>44456</v>
      </c>
      <c r="AM91" s="17" t="s">
        <v>383</v>
      </c>
      <c r="AN91" s="17">
        <v>117</v>
      </c>
      <c r="AO91" s="10" t="s">
        <v>202</v>
      </c>
      <c r="AP91" s="15" t="s">
        <v>371</v>
      </c>
      <c r="AQ91" s="16" t="s">
        <v>236</v>
      </c>
      <c r="AR91" s="15"/>
      <c r="AS91" s="20" t="s">
        <v>194</v>
      </c>
    </row>
    <row r="92" spans="1:45" ht="24" customHeight="1">
      <c r="A92" s="15">
        <v>88</v>
      </c>
      <c r="B92" s="17" t="s">
        <v>410</v>
      </c>
      <c r="C92" s="17" t="s">
        <v>445</v>
      </c>
      <c r="D92" s="17" t="s">
        <v>353</v>
      </c>
      <c r="E92" s="17">
        <v>2021</v>
      </c>
      <c r="F92" s="17" t="s">
        <v>415</v>
      </c>
      <c r="G92" s="17" t="s">
        <v>401</v>
      </c>
      <c r="H92" s="17" t="s">
        <v>455</v>
      </c>
      <c r="I92" s="18">
        <v>44300</v>
      </c>
      <c r="J92" s="17" t="s">
        <v>383</v>
      </c>
      <c r="K92" s="10" t="s">
        <v>17</v>
      </c>
      <c r="L92" s="17" t="s">
        <v>441</v>
      </c>
      <c r="M92" s="18">
        <v>44300</v>
      </c>
      <c r="N92" s="17" t="s">
        <v>72</v>
      </c>
      <c r="O92" s="15" t="s">
        <v>82</v>
      </c>
      <c r="P92" s="15"/>
      <c r="Q92" s="17" t="s">
        <v>421</v>
      </c>
      <c r="R92" s="17" t="s">
        <v>371</v>
      </c>
      <c r="S92" s="10" t="s">
        <v>195</v>
      </c>
      <c r="T92" s="29" t="s">
        <v>562</v>
      </c>
      <c r="U92" s="16" t="s">
        <v>520</v>
      </c>
      <c r="V92" s="16" t="s">
        <v>250</v>
      </c>
      <c r="W92" s="15"/>
      <c r="X92" s="15"/>
      <c r="Y92" s="15"/>
      <c r="Z92" s="15"/>
      <c r="AA92" s="10"/>
      <c r="AB92" s="17"/>
      <c r="AC92" s="17"/>
      <c r="AD92" s="10"/>
      <c r="AE92" s="17"/>
      <c r="AF92" s="17"/>
      <c r="AG92" s="17" t="s">
        <v>311</v>
      </c>
      <c r="AH92" s="17" t="s">
        <v>431</v>
      </c>
      <c r="AI92" s="17" t="s">
        <v>288</v>
      </c>
      <c r="AJ92" s="17" t="s">
        <v>346</v>
      </c>
      <c r="AK92" s="10"/>
      <c r="AL92" s="17"/>
      <c r="AM92" s="17"/>
      <c r="AN92" s="17"/>
      <c r="AO92" s="17"/>
      <c r="AP92" s="17" t="s">
        <v>371</v>
      </c>
      <c r="AQ92" s="17" t="s">
        <v>383</v>
      </c>
      <c r="AR92" s="17"/>
      <c r="AS92" s="22" t="s">
        <v>210</v>
      </c>
    </row>
    <row r="93" spans="1:45" ht="24" customHeight="1">
      <c r="A93" s="15">
        <v>89</v>
      </c>
      <c r="B93" s="17" t="s">
        <v>410</v>
      </c>
      <c r="C93" s="17" t="s">
        <v>402</v>
      </c>
      <c r="D93" s="17" t="s">
        <v>385</v>
      </c>
      <c r="E93" s="17">
        <v>2021</v>
      </c>
      <c r="F93" s="17" t="s">
        <v>415</v>
      </c>
      <c r="G93" s="17" t="s">
        <v>350</v>
      </c>
      <c r="H93" s="17" t="s">
        <v>331</v>
      </c>
      <c r="I93" s="18">
        <v>44314</v>
      </c>
      <c r="J93" s="17" t="s">
        <v>383</v>
      </c>
      <c r="K93" s="17" t="s">
        <v>148</v>
      </c>
      <c r="L93" s="17" t="s">
        <v>420</v>
      </c>
      <c r="M93" s="18">
        <v>44314</v>
      </c>
      <c r="N93" s="17" t="s">
        <v>72</v>
      </c>
      <c r="O93" s="10" t="s">
        <v>82</v>
      </c>
      <c r="P93" s="15"/>
      <c r="Q93" s="17"/>
      <c r="R93" s="91"/>
      <c r="S93" s="15"/>
      <c r="T93" s="15"/>
      <c r="U93" s="14"/>
      <c r="V93" s="16"/>
      <c r="W93" s="15"/>
      <c r="X93" s="15"/>
      <c r="Y93" s="15"/>
      <c r="Z93" s="15"/>
      <c r="AA93" s="17" t="s">
        <v>371</v>
      </c>
      <c r="AB93" s="17" t="s">
        <v>383</v>
      </c>
      <c r="AC93" s="18">
        <v>44330</v>
      </c>
      <c r="AD93" s="17" t="s">
        <v>414</v>
      </c>
      <c r="AE93" s="28"/>
      <c r="AF93" s="17"/>
      <c r="AG93" s="15"/>
      <c r="AH93" s="17" t="s">
        <v>105</v>
      </c>
      <c r="AI93" s="14"/>
      <c r="AJ93" s="10"/>
      <c r="AK93" s="17" t="s">
        <v>371</v>
      </c>
      <c r="AL93" s="18">
        <v>44314</v>
      </c>
      <c r="AM93" s="17" t="s">
        <v>383</v>
      </c>
      <c r="AN93" s="17" t="s">
        <v>56</v>
      </c>
      <c r="AO93" s="17"/>
      <c r="AP93" s="17" t="s">
        <v>371</v>
      </c>
      <c r="AQ93" s="17" t="s">
        <v>383</v>
      </c>
      <c r="AR93" s="15"/>
      <c r="AS93" s="20" t="s">
        <v>208</v>
      </c>
    </row>
    <row r="94" spans="1:45" ht="24" customHeight="1">
      <c r="A94" s="15">
        <v>90</v>
      </c>
      <c r="B94" s="17" t="s">
        <v>410</v>
      </c>
      <c r="C94" s="17" t="s">
        <v>88</v>
      </c>
      <c r="D94" s="17" t="s">
        <v>362</v>
      </c>
      <c r="E94" s="17">
        <v>2021</v>
      </c>
      <c r="F94" s="17" t="s">
        <v>415</v>
      </c>
      <c r="G94" s="17" t="s">
        <v>401</v>
      </c>
      <c r="H94" s="17" t="s">
        <v>451</v>
      </c>
      <c r="I94" s="18">
        <v>44371</v>
      </c>
      <c r="J94" s="17" t="s">
        <v>383</v>
      </c>
      <c r="K94" s="17" t="s">
        <v>148</v>
      </c>
      <c r="L94" s="17" t="s">
        <v>420</v>
      </c>
      <c r="M94" s="18">
        <v>44372</v>
      </c>
      <c r="N94" s="17" t="s">
        <v>72</v>
      </c>
      <c r="O94" s="10" t="s">
        <v>82</v>
      </c>
      <c r="P94" s="15"/>
      <c r="Q94" s="15"/>
      <c r="R94" s="91"/>
      <c r="S94" s="17"/>
      <c r="T94" s="15"/>
      <c r="U94" s="19"/>
      <c r="V94" s="10"/>
      <c r="W94" s="15"/>
      <c r="X94" s="15"/>
      <c r="Y94" s="15"/>
      <c r="Z94" s="15"/>
      <c r="AA94" s="10"/>
      <c r="AB94" s="10"/>
      <c r="AC94" s="10"/>
      <c r="AD94" s="10"/>
      <c r="AE94" s="10"/>
      <c r="AF94" s="10"/>
      <c r="AG94" s="15"/>
      <c r="AH94" s="17" t="s">
        <v>105</v>
      </c>
      <c r="AI94" s="15"/>
      <c r="AJ94" s="10"/>
      <c r="AK94" s="10"/>
      <c r="AL94" s="10"/>
      <c r="AM94" s="10"/>
      <c r="AN94" s="10"/>
      <c r="AO94" s="10"/>
      <c r="AP94" s="17" t="s">
        <v>371</v>
      </c>
      <c r="AQ94" s="17" t="s">
        <v>383</v>
      </c>
      <c r="AR94" s="15"/>
      <c r="AS94" s="20" t="s">
        <v>503</v>
      </c>
    </row>
    <row r="95" spans="1:45" ht="24" customHeight="1">
      <c r="A95" s="15">
        <v>91</v>
      </c>
      <c r="B95" s="17" t="s">
        <v>410</v>
      </c>
      <c r="C95" s="17" t="s">
        <v>378</v>
      </c>
      <c r="D95" s="17" t="s">
        <v>425</v>
      </c>
      <c r="E95" s="17">
        <v>2021</v>
      </c>
      <c r="F95" s="17" t="s">
        <v>384</v>
      </c>
      <c r="G95" s="17" t="s">
        <v>384</v>
      </c>
      <c r="H95" s="17" t="s">
        <v>267</v>
      </c>
      <c r="I95" s="18">
        <v>44431</v>
      </c>
      <c r="J95" s="10" t="s">
        <v>72</v>
      </c>
      <c r="K95" s="10" t="s">
        <v>180</v>
      </c>
      <c r="L95" s="17" t="s">
        <v>441</v>
      </c>
      <c r="M95" s="18">
        <v>44431</v>
      </c>
      <c r="N95" s="17" t="s">
        <v>72</v>
      </c>
      <c r="O95" s="10" t="s">
        <v>298</v>
      </c>
      <c r="P95" s="15"/>
      <c r="Q95" s="15" t="s">
        <v>421</v>
      </c>
      <c r="R95" s="15" t="s">
        <v>414</v>
      </c>
      <c r="S95" s="16" t="s">
        <v>481</v>
      </c>
      <c r="T95" s="14"/>
      <c r="U95" s="14">
        <v>44432</v>
      </c>
      <c r="V95" s="16" t="s">
        <v>130</v>
      </c>
      <c r="W95" s="17" t="s">
        <v>371</v>
      </c>
      <c r="X95" s="10" t="s">
        <v>167</v>
      </c>
      <c r="Y95" s="18"/>
      <c r="Z95" s="17" t="s">
        <v>113</v>
      </c>
      <c r="AA95" s="17" t="s">
        <v>371</v>
      </c>
      <c r="AB95" s="17" t="s">
        <v>72</v>
      </c>
      <c r="AC95" s="11" t="s">
        <v>566</v>
      </c>
      <c r="AD95" s="17" t="s">
        <v>371</v>
      </c>
      <c r="AE95" s="17" t="s">
        <v>72</v>
      </c>
      <c r="AF95" s="11" t="s">
        <v>558</v>
      </c>
      <c r="AG95" s="17"/>
      <c r="AH95" s="17" t="s">
        <v>431</v>
      </c>
      <c r="AI95" s="18">
        <v>44603</v>
      </c>
      <c r="AJ95" s="17" t="s">
        <v>68</v>
      </c>
      <c r="AK95" s="17" t="s">
        <v>371</v>
      </c>
      <c r="AL95" s="18"/>
      <c r="AM95" s="17"/>
      <c r="AN95" s="17"/>
      <c r="AO95" s="17"/>
      <c r="AP95" s="17" t="s">
        <v>371</v>
      </c>
      <c r="AQ95" s="17" t="s">
        <v>383</v>
      </c>
      <c r="AR95" s="15"/>
      <c r="AS95" s="20" t="s">
        <v>503</v>
      </c>
    </row>
    <row r="96" spans="1:45" ht="24" customHeight="1">
      <c r="A96" s="15">
        <v>92</v>
      </c>
      <c r="B96" s="17" t="s">
        <v>410</v>
      </c>
      <c r="C96" s="17" t="s">
        <v>424</v>
      </c>
      <c r="D96" s="17" t="s">
        <v>388</v>
      </c>
      <c r="E96" s="17">
        <v>2021</v>
      </c>
      <c r="F96" s="17" t="s">
        <v>415</v>
      </c>
      <c r="G96" s="17" t="s">
        <v>350</v>
      </c>
      <c r="H96" s="17" t="s">
        <v>327</v>
      </c>
      <c r="I96" s="18">
        <v>44445</v>
      </c>
      <c r="J96" s="17" t="s">
        <v>383</v>
      </c>
      <c r="K96" s="17" t="s">
        <v>127</v>
      </c>
      <c r="L96" s="17" t="s">
        <v>420</v>
      </c>
      <c r="M96" s="18">
        <v>44414</v>
      </c>
      <c r="N96" s="17" t="s">
        <v>72</v>
      </c>
      <c r="O96" s="10" t="s">
        <v>329</v>
      </c>
      <c r="P96" s="15"/>
      <c r="Q96" s="15"/>
      <c r="R96" s="91"/>
      <c r="S96" s="17"/>
      <c r="T96" s="14"/>
      <c r="U96" s="16"/>
      <c r="V96" s="16"/>
      <c r="W96" s="15"/>
      <c r="X96" s="15"/>
      <c r="Y96" s="15"/>
      <c r="Z96" s="15"/>
      <c r="AA96" s="17" t="s">
        <v>414</v>
      </c>
      <c r="AB96" s="10"/>
      <c r="AC96" s="18"/>
      <c r="AD96" s="17" t="s">
        <v>371</v>
      </c>
      <c r="AE96" s="10" t="s">
        <v>72</v>
      </c>
      <c r="AF96" s="11" t="s">
        <v>581</v>
      </c>
      <c r="AG96" s="15"/>
      <c r="AH96" s="17" t="s">
        <v>105</v>
      </c>
      <c r="AI96" s="15"/>
      <c r="AJ96" s="10"/>
      <c r="AK96" s="17" t="s">
        <v>372</v>
      </c>
      <c r="AL96" s="18">
        <v>44445</v>
      </c>
      <c r="AM96" s="17" t="s">
        <v>383</v>
      </c>
      <c r="AN96" s="10" t="s">
        <v>333</v>
      </c>
      <c r="AO96" s="60"/>
      <c r="AP96" s="17" t="s">
        <v>371</v>
      </c>
      <c r="AQ96" s="17" t="s">
        <v>383</v>
      </c>
      <c r="AR96" s="17"/>
      <c r="AS96" s="22" t="s">
        <v>217</v>
      </c>
    </row>
    <row r="97" spans="1:45" ht="24" customHeight="1">
      <c r="A97" s="15">
        <v>93</v>
      </c>
      <c r="B97" s="17" t="s">
        <v>410</v>
      </c>
      <c r="C97" s="17" t="s">
        <v>427</v>
      </c>
      <c r="D97" s="17" t="s">
        <v>382</v>
      </c>
      <c r="E97" s="17">
        <v>2021</v>
      </c>
      <c r="F97" s="17" t="s">
        <v>415</v>
      </c>
      <c r="G97" s="17" t="s">
        <v>464</v>
      </c>
      <c r="H97" s="17" t="s">
        <v>330</v>
      </c>
      <c r="I97" s="18">
        <v>44454</v>
      </c>
      <c r="J97" s="17" t="s">
        <v>383</v>
      </c>
      <c r="K97" s="17" t="s">
        <v>148</v>
      </c>
      <c r="L97" s="17" t="s">
        <v>420</v>
      </c>
      <c r="M97" s="18">
        <v>44455</v>
      </c>
      <c r="N97" s="17" t="s">
        <v>72</v>
      </c>
      <c r="O97" s="10" t="s">
        <v>82</v>
      </c>
      <c r="P97" s="15"/>
      <c r="Q97" s="17" t="s">
        <v>421</v>
      </c>
      <c r="R97" s="17" t="s">
        <v>371</v>
      </c>
      <c r="S97" s="10" t="s">
        <v>11</v>
      </c>
      <c r="T97" s="10" t="s">
        <v>610</v>
      </c>
      <c r="U97" s="18">
        <v>44455</v>
      </c>
      <c r="V97" s="16" t="s">
        <v>237</v>
      </c>
      <c r="W97" s="15"/>
      <c r="X97" s="15"/>
      <c r="Y97" s="15"/>
      <c r="Z97" s="15"/>
      <c r="AA97" s="17"/>
      <c r="AB97" s="17"/>
      <c r="AC97" s="17"/>
      <c r="AD97" s="17" t="s">
        <v>371</v>
      </c>
      <c r="AE97" s="17" t="s">
        <v>436</v>
      </c>
      <c r="AF97" s="10" t="s">
        <v>570</v>
      </c>
      <c r="AG97" s="17" t="s">
        <v>289</v>
      </c>
      <c r="AH97" s="17" t="s">
        <v>431</v>
      </c>
      <c r="AI97" s="18">
        <v>44562</v>
      </c>
      <c r="AJ97" s="17" t="s">
        <v>340</v>
      </c>
      <c r="AK97" s="17" t="s">
        <v>371</v>
      </c>
      <c r="AL97" s="18">
        <v>44454</v>
      </c>
      <c r="AM97" s="17" t="s">
        <v>383</v>
      </c>
      <c r="AN97" s="10" t="s">
        <v>123</v>
      </c>
      <c r="AO97" s="10"/>
      <c r="AP97" s="17" t="s">
        <v>371</v>
      </c>
      <c r="AQ97" s="17" t="s">
        <v>383</v>
      </c>
      <c r="AR97" s="17"/>
      <c r="AS97" s="22" t="s">
        <v>503</v>
      </c>
    </row>
    <row r="98" spans="1:45" ht="24" customHeight="1">
      <c r="A98" s="15">
        <v>94</v>
      </c>
      <c r="B98" s="17" t="s">
        <v>410</v>
      </c>
      <c r="C98" s="17" t="s">
        <v>424</v>
      </c>
      <c r="D98" s="17" t="s">
        <v>388</v>
      </c>
      <c r="E98" s="17">
        <v>2021</v>
      </c>
      <c r="F98" s="17" t="s">
        <v>443</v>
      </c>
      <c r="G98" s="17" t="s">
        <v>401</v>
      </c>
      <c r="H98" s="17" t="s">
        <v>343</v>
      </c>
      <c r="I98" s="18">
        <v>44455</v>
      </c>
      <c r="J98" s="17" t="s">
        <v>383</v>
      </c>
      <c r="K98" s="17" t="s">
        <v>127</v>
      </c>
      <c r="L98" s="17" t="s">
        <v>420</v>
      </c>
      <c r="M98" s="18">
        <v>44455</v>
      </c>
      <c r="N98" s="17" t="s">
        <v>72</v>
      </c>
      <c r="O98" s="10" t="s">
        <v>82</v>
      </c>
      <c r="P98" s="15"/>
      <c r="Q98" s="17" t="s">
        <v>421</v>
      </c>
      <c r="R98" s="10" t="s">
        <v>371</v>
      </c>
      <c r="S98" s="16" t="s">
        <v>551</v>
      </c>
      <c r="T98" s="15"/>
      <c r="U98" s="19" t="s">
        <v>585</v>
      </c>
      <c r="V98" s="16" t="s">
        <v>262</v>
      </c>
      <c r="W98" s="15"/>
      <c r="X98" s="15"/>
      <c r="Y98" s="15"/>
      <c r="Z98" s="15"/>
      <c r="AA98" s="17" t="s">
        <v>414</v>
      </c>
      <c r="AB98" s="10"/>
      <c r="AC98" s="18"/>
      <c r="AD98" s="17" t="s">
        <v>371</v>
      </c>
      <c r="AE98" s="10" t="s">
        <v>72</v>
      </c>
      <c r="AF98" s="11" t="s">
        <v>523</v>
      </c>
      <c r="AG98" s="17"/>
      <c r="AH98" s="17" t="s">
        <v>431</v>
      </c>
      <c r="AI98" s="18">
        <v>44596</v>
      </c>
      <c r="AJ98" s="17" t="s">
        <v>65</v>
      </c>
      <c r="AK98" s="17" t="s">
        <v>372</v>
      </c>
      <c r="AL98" s="18">
        <v>44455</v>
      </c>
      <c r="AM98" s="17" t="s">
        <v>383</v>
      </c>
      <c r="AN98" s="10" t="s">
        <v>333</v>
      </c>
      <c r="AO98" s="60"/>
      <c r="AP98" s="17" t="s">
        <v>371</v>
      </c>
      <c r="AQ98" s="17" t="s">
        <v>383</v>
      </c>
      <c r="AR98" s="17"/>
      <c r="AS98" s="22" t="s">
        <v>503</v>
      </c>
    </row>
    <row r="99" spans="1:45" ht="24" customHeight="1">
      <c r="A99" s="15">
        <v>95</v>
      </c>
      <c r="B99" s="17" t="s">
        <v>410</v>
      </c>
      <c r="C99" s="17" t="s">
        <v>452</v>
      </c>
      <c r="D99" s="17" t="s">
        <v>422</v>
      </c>
      <c r="E99" s="17">
        <v>2021</v>
      </c>
      <c r="F99" s="17" t="s">
        <v>415</v>
      </c>
      <c r="G99" s="17" t="s">
        <v>350</v>
      </c>
      <c r="H99" s="17" t="s">
        <v>423</v>
      </c>
      <c r="I99" s="18">
        <v>44463</v>
      </c>
      <c r="J99" s="17" t="s">
        <v>383</v>
      </c>
      <c r="K99" s="17" t="s">
        <v>334</v>
      </c>
      <c r="L99" s="17" t="s">
        <v>420</v>
      </c>
      <c r="M99" s="18">
        <v>44463</v>
      </c>
      <c r="N99" s="17" t="s">
        <v>72</v>
      </c>
      <c r="O99" s="10" t="s">
        <v>82</v>
      </c>
      <c r="P99" s="15"/>
      <c r="Q99" s="17"/>
      <c r="R99" s="91"/>
      <c r="S99" s="17"/>
      <c r="T99" s="15"/>
      <c r="U99" s="14"/>
      <c r="V99" s="15"/>
      <c r="W99" s="15"/>
      <c r="X99" s="15"/>
      <c r="Y99" s="15"/>
      <c r="Z99" s="15"/>
      <c r="AA99" s="17" t="s">
        <v>371</v>
      </c>
      <c r="AB99" s="17" t="s">
        <v>383</v>
      </c>
      <c r="AC99" s="10" t="s">
        <v>577</v>
      </c>
      <c r="AD99" s="17" t="s">
        <v>414</v>
      </c>
      <c r="AE99" s="17"/>
      <c r="AF99" s="17"/>
      <c r="AG99" s="15"/>
      <c r="AH99" s="17" t="s">
        <v>105</v>
      </c>
      <c r="AI99" s="14"/>
      <c r="AJ99" s="10"/>
      <c r="AK99" s="17" t="s">
        <v>371</v>
      </c>
      <c r="AL99" s="18">
        <v>44463</v>
      </c>
      <c r="AM99" s="17" t="s">
        <v>383</v>
      </c>
      <c r="AN99" s="10" t="s">
        <v>155</v>
      </c>
      <c r="AO99" s="10"/>
      <c r="AP99" s="17" t="s">
        <v>371</v>
      </c>
      <c r="AQ99" s="17" t="s">
        <v>383</v>
      </c>
      <c r="AR99" s="17"/>
      <c r="AS99" s="22" t="s">
        <v>197</v>
      </c>
    </row>
    <row r="100" spans="1:45" ht="24" customHeight="1">
      <c r="A100" s="15">
        <v>96</v>
      </c>
      <c r="B100" s="17" t="s">
        <v>410</v>
      </c>
      <c r="C100" s="17" t="s">
        <v>445</v>
      </c>
      <c r="D100" s="17" t="s">
        <v>353</v>
      </c>
      <c r="E100" s="17">
        <v>2021</v>
      </c>
      <c r="F100" s="17" t="s">
        <v>415</v>
      </c>
      <c r="G100" s="17" t="s">
        <v>401</v>
      </c>
      <c r="H100" s="17" t="s">
        <v>428</v>
      </c>
      <c r="I100" s="18">
        <v>44456</v>
      </c>
      <c r="J100" s="17" t="s">
        <v>383</v>
      </c>
      <c r="K100" s="17" t="s">
        <v>334</v>
      </c>
      <c r="L100" s="17" t="s">
        <v>420</v>
      </c>
      <c r="M100" s="18">
        <v>44463</v>
      </c>
      <c r="N100" s="17" t="s">
        <v>72</v>
      </c>
      <c r="O100" s="10" t="s">
        <v>82</v>
      </c>
      <c r="P100" s="15"/>
      <c r="Q100" s="15"/>
      <c r="R100" s="91"/>
      <c r="S100" s="17"/>
      <c r="T100" s="15"/>
      <c r="U100" s="15"/>
      <c r="V100" s="15"/>
      <c r="W100" s="15"/>
      <c r="X100" s="15"/>
      <c r="Y100" s="15"/>
      <c r="Z100" s="15"/>
      <c r="AA100" s="10"/>
      <c r="AB100" s="17"/>
      <c r="AC100" s="17"/>
      <c r="AD100" s="10"/>
      <c r="AE100" s="17"/>
      <c r="AF100" s="17"/>
      <c r="AG100" s="15"/>
      <c r="AH100" s="17" t="s">
        <v>105</v>
      </c>
      <c r="AI100" s="15"/>
      <c r="AJ100" s="10"/>
      <c r="AK100" s="10"/>
      <c r="AL100" s="17"/>
      <c r="AM100" s="17"/>
      <c r="AN100" s="17"/>
      <c r="AO100" s="17"/>
      <c r="AP100" s="17" t="s">
        <v>371</v>
      </c>
      <c r="AQ100" s="17" t="s">
        <v>383</v>
      </c>
      <c r="AR100" s="17"/>
      <c r="AS100" s="22" t="s">
        <v>515</v>
      </c>
    </row>
    <row r="101" spans="1:45" ht="24" customHeight="1">
      <c r="A101" s="15">
        <v>97</v>
      </c>
      <c r="B101" s="17" t="s">
        <v>410</v>
      </c>
      <c r="C101" s="17" t="s">
        <v>427</v>
      </c>
      <c r="D101" s="17" t="s">
        <v>382</v>
      </c>
      <c r="E101" s="17">
        <v>2021</v>
      </c>
      <c r="F101" s="17" t="s">
        <v>415</v>
      </c>
      <c r="G101" s="17" t="s">
        <v>350</v>
      </c>
      <c r="H101" s="17" t="s">
        <v>328</v>
      </c>
      <c r="I101" s="18">
        <v>44484</v>
      </c>
      <c r="J101" s="17" t="s">
        <v>383</v>
      </c>
      <c r="K101" s="17" t="s">
        <v>334</v>
      </c>
      <c r="L101" s="17" t="s">
        <v>420</v>
      </c>
      <c r="M101" s="18">
        <v>44484</v>
      </c>
      <c r="N101" s="17" t="s">
        <v>72</v>
      </c>
      <c r="O101" s="10" t="s">
        <v>82</v>
      </c>
      <c r="P101" s="15"/>
      <c r="Q101" s="17" t="s">
        <v>421</v>
      </c>
      <c r="R101" s="17" t="s">
        <v>414</v>
      </c>
      <c r="S101" s="10" t="s">
        <v>1</v>
      </c>
      <c r="T101" s="29" t="s">
        <v>226</v>
      </c>
      <c r="U101" s="16" t="s">
        <v>526</v>
      </c>
      <c r="V101" s="16" t="s">
        <v>156</v>
      </c>
      <c r="W101" s="17" t="s">
        <v>371</v>
      </c>
      <c r="X101" s="17" t="s">
        <v>72</v>
      </c>
      <c r="Y101" s="18"/>
      <c r="Z101" s="17" t="s">
        <v>159</v>
      </c>
      <c r="AA101" s="17"/>
      <c r="AB101" s="17"/>
      <c r="AC101" s="17"/>
      <c r="AD101" s="17" t="s">
        <v>371</v>
      </c>
      <c r="AE101" s="17" t="s">
        <v>436</v>
      </c>
      <c r="AF101" s="10" t="s">
        <v>593</v>
      </c>
      <c r="AG101" s="10" t="s">
        <v>553</v>
      </c>
      <c r="AH101" s="10" t="s">
        <v>431</v>
      </c>
      <c r="AI101" s="10" t="s">
        <v>555</v>
      </c>
      <c r="AJ101" s="10" t="s">
        <v>157</v>
      </c>
      <c r="AK101" s="17" t="s">
        <v>371</v>
      </c>
      <c r="AL101" s="18">
        <v>44484</v>
      </c>
      <c r="AM101" s="17" t="s">
        <v>381</v>
      </c>
      <c r="AN101" s="17" t="s">
        <v>63</v>
      </c>
      <c r="AO101" s="10" t="s">
        <v>491</v>
      </c>
      <c r="AP101" s="17" t="s">
        <v>371</v>
      </c>
      <c r="AQ101" s="17" t="s">
        <v>383</v>
      </c>
      <c r="AR101" s="17"/>
      <c r="AS101" s="22" t="s">
        <v>488</v>
      </c>
    </row>
    <row r="102" spans="1:45" ht="24" customHeight="1">
      <c r="A102" s="15">
        <v>98</v>
      </c>
      <c r="B102" s="17" t="s">
        <v>410</v>
      </c>
      <c r="C102" s="17" t="s">
        <v>409</v>
      </c>
      <c r="D102" s="17" t="s">
        <v>364</v>
      </c>
      <c r="E102" s="17">
        <v>2021</v>
      </c>
      <c r="F102" s="17" t="s">
        <v>415</v>
      </c>
      <c r="G102" s="17" t="s">
        <v>350</v>
      </c>
      <c r="H102" s="17" t="s">
        <v>347</v>
      </c>
      <c r="I102" s="18">
        <v>44525</v>
      </c>
      <c r="J102" s="17" t="s">
        <v>383</v>
      </c>
      <c r="K102" s="17" t="s">
        <v>127</v>
      </c>
      <c r="L102" s="17" t="s">
        <v>420</v>
      </c>
      <c r="M102" s="18">
        <v>44525</v>
      </c>
      <c r="N102" s="17" t="s">
        <v>72</v>
      </c>
      <c r="O102" s="10" t="s">
        <v>298</v>
      </c>
      <c r="P102" s="15"/>
      <c r="Q102" s="15"/>
      <c r="R102" s="91"/>
      <c r="S102" s="15"/>
      <c r="T102" s="15"/>
      <c r="U102" s="16" t="s">
        <v>590</v>
      </c>
      <c r="V102" s="16" t="s">
        <v>253</v>
      </c>
      <c r="W102" s="15"/>
      <c r="X102" s="15"/>
      <c r="Y102" s="15"/>
      <c r="Z102" s="15"/>
      <c r="AA102" s="17"/>
      <c r="AB102" s="17"/>
      <c r="AC102" s="17"/>
      <c r="AD102" s="17" t="s">
        <v>414</v>
      </c>
      <c r="AE102" s="17"/>
      <c r="AF102" s="17"/>
      <c r="AG102" s="15"/>
      <c r="AH102" s="91"/>
      <c r="AI102" s="15"/>
      <c r="AJ102" s="10"/>
      <c r="AK102" s="17" t="s">
        <v>371</v>
      </c>
      <c r="AL102" s="18">
        <v>44525</v>
      </c>
      <c r="AM102" s="17" t="s">
        <v>383</v>
      </c>
      <c r="AN102" s="17" t="s">
        <v>333</v>
      </c>
      <c r="AO102" s="17"/>
      <c r="AP102" s="17" t="s">
        <v>371</v>
      </c>
      <c r="AQ102" s="17" t="s">
        <v>383</v>
      </c>
      <c r="AR102" s="17"/>
      <c r="AS102" s="22" t="s">
        <v>215</v>
      </c>
    </row>
    <row r="103" spans="1:45" ht="24" customHeight="1">
      <c r="A103" s="15">
        <v>99</v>
      </c>
      <c r="B103" s="17" t="s">
        <v>410</v>
      </c>
      <c r="C103" s="17" t="s">
        <v>460</v>
      </c>
      <c r="D103" s="17" t="s">
        <v>397</v>
      </c>
      <c r="E103" s="17">
        <v>2021</v>
      </c>
      <c r="F103" s="17" t="s">
        <v>415</v>
      </c>
      <c r="G103" s="17" t="s">
        <v>350</v>
      </c>
      <c r="H103" s="17" t="s">
        <v>458</v>
      </c>
      <c r="I103" s="18">
        <v>44529</v>
      </c>
      <c r="J103" s="17" t="s">
        <v>383</v>
      </c>
      <c r="K103" s="17" t="s">
        <v>127</v>
      </c>
      <c r="L103" s="17" t="s">
        <v>420</v>
      </c>
      <c r="M103" s="18">
        <v>44529</v>
      </c>
      <c r="N103" s="17" t="s">
        <v>72</v>
      </c>
      <c r="O103" s="10" t="s">
        <v>298</v>
      </c>
      <c r="P103" s="15"/>
      <c r="Q103" s="17" t="s">
        <v>421</v>
      </c>
      <c r="R103" s="10" t="s">
        <v>371</v>
      </c>
      <c r="S103" s="10" t="s">
        <v>192</v>
      </c>
      <c r="T103" s="15"/>
      <c r="U103" s="15"/>
      <c r="V103" s="16" t="s">
        <v>38</v>
      </c>
      <c r="W103" s="15"/>
      <c r="X103" s="15"/>
      <c r="Y103" s="15"/>
      <c r="Z103" s="15"/>
      <c r="AA103" s="17"/>
      <c r="AB103" s="34"/>
      <c r="AC103" s="34"/>
      <c r="AD103" s="10"/>
      <c r="AE103" s="10"/>
      <c r="AF103" s="34"/>
      <c r="AG103" s="15"/>
      <c r="AH103" s="15"/>
      <c r="AI103" s="15"/>
      <c r="AJ103" s="17"/>
      <c r="AK103" s="17"/>
      <c r="AL103" s="34"/>
      <c r="AM103" s="34"/>
      <c r="AN103" s="47"/>
      <c r="AO103" s="34"/>
      <c r="AP103" s="17" t="s">
        <v>371</v>
      </c>
      <c r="AQ103" s="17" t="s">
        <v>383</v>
      </c>
      <c r="AR103" s="15"/>
      <c r="AS103" s="23" t="s">
        <v>182</v>
      </c>
    </row>
    <row r="104" spans="1:45" ht="24" customHeight="1">
      <c r="A104" s="15">
        <v>100</v>
      </c>
      <c r="B104" s="17" t="s">
        <v>410</v>
      </c>
      <c r="C104" s="17" t="s">
        <v>427</v>
      </c>
      <c r="D104" s="17" t="s">
        <v>382</v>
      </c>
      <c r="E104" s="17">
        <v>2021</v>
      </c>
      <c r="F104" s="17" t="s">
        <v>415</v>
      </c>
      <c r="G104" s="17" t="s">
        <v>350</v>
      </c>
      <c r="H104" s="17" t="s">
        <v>328</v>
      </c>
      <c r="I104" s="18">
        <v>44539</v>
      </c>
      <c r="J104" s="17" t="s">
        <v>383</v>
      </c>
      <c r="K104" s="17" t="s">
        <v>127</v>
      </c>
      <c r="L104" s="17" t="s">
        <v>420</v>
      </c>
      <c r="M104" s="18">
        <v>44539</v>
      </c>
      <c r="N104" s="17" t="s">
        <v>72</v>
      </c>
      <c r="O104" s="10" t="s">
        <v>31</v>
      </c>
      <c r="P104" s="15"/>
      <c r="Q104" s="17" t="s">
        <v>421</v>
      </c>
      <c r="R104" s="10" t="s">
        <v>371</v>
      </c>
      <c r="S104" s="10" t="s">
        <v>233</v>
      </c>
      <c r="T104" s="29" t="s">
        <v>554</v>
      </c>
      <c r="U104" s="19" t="s">
        <v>548</v>
      </c>
      <c r="V104" s="16" t="s">
        <v>22</v>
      </c>
      <c r="W104" s="17" t="s">
        <v>371</v>
      </c>
      <c r="X104" s="15" t="s">
        <v>72</v>
      </c>
      <c r="Y104" s="14">
        <v>44544</v>
      </c>
      <c r="Z104" s="15" t="s">
        <v>113</v>
      </c>
      <c r="AA104" s="17"/>
      <c r="AB104" s="17"/>
      <c r="AC104" s="17"/>
      <c r="AD104" s="17" t="s">
        <v>371</v>
      </c>
      <c r="AE104" s="17" t="s">
        <v>436</v>
      </c>
      <c r="AF104" s="10" t="s">
        <v>525</v>
      </c>
      <c r="AG104" s="17" t="s">
        <v>295</v>
      </c>
      <c r="AH104" s="17" t="s">
        <v>431</v>
      </c>
      <c r="AI104" s="18">
        <v>44653</v>
      </c>
      <c r="AJ104" s="17" t="s">
        <v>340</v>
      </c>
      <c r="AK104" s="17" t="s">
        <v>371</v>
      </c>
      <c r="AL104" s="18" t="s">
        <v>280</v>
      </c>
      <c r="AM104" s="17" t="s">
        <v>383</v>
      </c>
      <c r="AN104" s="17" t="s">
        <v>63</v>
      </c>
      <c r="AO104" s="17"/>
      <c r="AP104" s="17" t="s">
        <v>371</v>
      </c>
      <c r="AQ104" s="17" t="s">
        <v>383</v>
      </c>
      <c r="AR104" s="17"/>
      <c r="AS104" s="22" t="s">
        <v>7</v>
      </c>
    </row>
    <row r="105" spans="1:45" ht="17">
      <c r="A105" s="8"/>
      <c r="B105" s="8"/>
      <c r="C105" s="8"/>
      <c r="D105" s="8"/>
      <c r="E105" s="8"/>
      <c r="F105" s="8"/>
      <c r="G105" s="8"/>
      <c r="O105" s="57"/>
      <c r="R105" s="7"/>
    </row>
    <row r="106" spans="1:45" ht="17">
      <c r="E106" s="6"/>
      <c r="G106" s="6"/>
      <c r="O106" s="57"/>
    </row>
    <row r="107" spans="1:45" ht="17">
      <c r="E107" s="6"/>
      <c r="G107" s="6"/>
      <c r="O107" s="57"/>
    </row>
    <row r="108" spans="1:45" ht="17">
      <c r="E108" s="6"/>
      <c r="G108" s="6"/>
      <c r="O108" s="57"/>
    </row>
    <row r="109" spans="1:45" ht="17">
      <c r="E109" s="6"/>
      <c r="G109" s="6"/>
      <c r="O109" s="57"/>
    </row>
    <row r="110" spans="1:45" ht="17">
      <c r="O110" s="58"/>
    </row>
    <row r="111" spans="1:45" ht="17">
      <c r="O111" s="58"/>
    </row>
  </sheetData>
  <autoFilter ref="A4:AS104" xr:uid="{00000000-0009-0000-0000-000000000000}"/>
  <mergeCells count="16">
    <mergeCell ref="AG3:AH3"/>
    <mergeCell ref="P3:T3"/>
    <mergeCell ref="AI3:AJ3"/>
    <mergeCell ref="AP3:AS3"/>
    <mergeCell ref="AD3:AF3"/>
    <mergeCell ref="AK3:AN3"/>
    <mergeCell ref="AO3:AO4"/>
    <mergeCell ref="A3:A4"/>
    <mergeCell ref="U3:V3"/>
    <mergeCell ref="AA3:AC3"/>
    <mergeCell ref="B3:D3"/>
    <mergeCell ref="M3:N3"/>
    <mergeCell ref="W3:Z3"/>
    <mergeCell ref="E3:E4"/>
    <mergeCell ref="I3:L3"/>
    <mergeCell ref="F3:H3"/>
  </mergeCells>
  <phoneticPr fontId="9" type="noConversion"/>
  <pageMargins left="0.69972223043441772" right="0.69972223043441772" top="0.75" bottom="0.75" header="0.30000001192092896" footer="0.30000001192092896"/>
  <pageSetup paperSize="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DF35-9EF5-4FE0-9142-178FE58C9908}">
  <sheetPr>
    <tabColor rgb="FF92D050"/>
  </sheetPr>
  <dimension ref="A1:O26"/>
  <sheetViews>
    <sheetView workbookViewId="0">
      <selection activeCell="G9" sqref="G9"/>
    </sheetView>
  </sheetViews>
  <sheetFormatPr defaultRowHeight="17"/>
  <sheetData>
    <row r="1" spans="1:15">
      <c r="A1" s="330" t="s">
        <v>376</v>
      </c>
      <c r="B1" s="147" t="s">
        <v>774</v>
      </c>
      <c r="C1" s="330" t="s">
        <v>776</v>
      </c>
      <c r="D1" s="330" t="s">
        <v>777</v>
      </c>
      <c r="E1" s="330" t="s">
        <v>778</v>
      </c>
      <c r="F1" s="330" t="s">
        <v>779</v>
      </c>
      <c r="G1" s="330" t="s">
        <v>780</v>
      </c>
      <c r="H1" s="147" t="s">
        <v>781</v>
      </c>
      <c r="I1" s="147" t="s">
        <v>784</v>
      </c>
      <c r="J1" s="147" t="s">
        <v>786</v>
      </c>
      <c r="K1" s="147" t="s">
        <v>788</v>
      </c>
      <c r="L1" s="147" t="s">
        <v>790</v>
      </c>
      <c r="M1" s="330" t="s">
        <v>792</v>
      </c>
      <c r="N1" s="330" t="s">
        <v>793</v>
      </c>
      <c r="O1" s="147" t="s">
        <v>794</v>
      </c>
    </row>
    <row r="2" spans="1:15">
      <c r="A2" s="331"/>
      <c r="B2" s="148" t="s">
        <v>775</v>
      </c>
      <c r="C2" s="331"/>
      <c r="D2" s="331"/>
      <c r="E2" s="331"/>
      <c r="F2" s="331"/>
      <c r="G2" s="331"/>
      <c r="H2" s="150" t="s">
        <v>782</v>
      </c>
      <c r="I2" s="150" t="s">
        <v>785</v>
      </c>
      <c r="J2" s="150" t="s">
        <v>787</v>
      </c>
      <c r="K2" s="150" t="s">
        <v>789</v>
      </c>
      <c r="L2" s="150" t="s">
        <v>791</v>
      </c>
      <c r="M2" s="331"/>
      <c r="N2" s="331"/>
      <c r="O2" s="150" t="s">
        <v>795</v>
      </c>
    </row>
    <row r="3" spans="1:15">
      <c r="A3" s="332"/>
      <c r="B3" s="149"/>
      <c r="C3" s="332"/>
      <c r="D3" s="332"/>
      <c r="E3" s="332"/>
      <c r="F3" s="332"/>
      <c r="G3" s="332"/>
      <c r="H3" s="151" t="s">
        <v>783</v>
      </c>
      <c r="I3" s="149"/>
      <c r="J3" s="151" t="s">
        <v>785</v>
      </c>
      <c r="K3" s="149"/>
      <c r="L3" s="149"/>
      <c r="M3" s="332"/>
      <c r="N3" s="332"/>
      <c r="O3" s="149"/>
    </row>
    <row r="4" spans="1:15" ht="17.25" customHeight="1">
      <c r="A4" s="326">
        <v>1</v>
      </c>
      <c r="B4" s="324" t="s">
        <v>796</v>
      </c>
      <c r="C4" s="324" t="s">
        <v>350</v>
      </c>
      <c r="D4" s="324" t="s">
        <v>354</v>
      </c>
      <c r="E4" s="328" t="s">
        <v>797</v>
      </c>
      <c r="F4" s="324" t="s">
        <v>798</v>
      </c>
      <c r="G4" s="324" t="s">
        <v>799</v>
      </c>
      <c r="H4" s="324" t="s">
        <v>800</v>
      </c>
      <c r="I4" s="324" t="s">
        <v>800</v>
      </c>
      <c r="J4" s="324" t="s">
        <v>800</v>
      </c>
      <c r="K4" s="324" t="s">
        <v>372</v>
      </c>
      <c r="L4" s="152" t="s">
        <v>801</v>
      </c>
      <c r="M4" s="324" t="s">
        <v>800</v>
      </c>
      <c r="N4" s="324" t="s">
        <v>372</v>
      </c>
      <c r="O4" s="324" t="s">
        <v>800</v>
      </c>
    </row>
    <row r="5" spans="1:15">
      <c r="A5" s="327"/>
      <c r="B5" s="325"/>
      <c r="C5" s="325"/>
      <c r="D5" s="325"/>
      <c r="E5" s="329"/>
      <c r="F5" s="325"/>
      <c r="G5" s="325"/>
      <c r="H5" s="325"/>
      <c r="I5" s="325"/>
      <c r="J5" s="325"/>
      <c r="K5" s="325"/>
      <c r="L5" s="154" t="s">
        <v>629</v>
      </c>
      <c r="M5" s="325"/>
      <c r="N5" s="325"/>
      <c r="O5" s="325"/>
    </row>
    <row r="6" spans="1:15" ht="17.25" customHeight="1">
      <c r="A6" s="326">
        <v>2</v>
      </c>
      <c r="B6" s="324" t="s">
        <v>796</v>
      </c>
      <c r="C6" s="324" t="s">
        <v>802</v>
      </c>
      <c r="D6" s="324" t="s">
        <v>424</v>
      </c>
      <c r="E6" s="328" t="s">
        <v>797</v>
      </c>
      <c r="F6" s="153" t="s">
        <v>803</v>
      </c>
      <c r="G6" s="324" t="s">
        <v>805</v>
      </c>
      <c r="H6" s="324" t="s">
        <v>372</v>
      </c>
      <c r="I6" s="324" t="s">
        <v>372</v>
      </c>
      <c r="J6" s="324" t="s">
        <v>800</v>
      </c>
      <c r="K6" s="324" t="s">
        <v>372</v>
      </c>
      <c r="L6" s="324" t="s">
        <v>806</v>
      </c>
      <c r="M6" s="324" t="s">
        <v>372</v>
      </c>
      <c r="N6" s="324" t="s">
        <v>372</v>
      </c>
      <c r="O6" s="324" t="s">
        <v>372</v>
      </c>
    </row>
    <row r="7" spans="1:15">
      <c r="A7" s="327"/>
      <c r="B7" s="325"/>
      <c r="C7" s="325"/>
      <c r="D7" s="325"/>
      <c r="E7" s="329"/>
      <c r="F7" s="154" t="s">
        <v>804</v>
      </c>
      <c r="G7" s="325"/>
      <c r="H7" s="325"/>
      <c r="I7" s="325"/>
      <c r="J7" s="325"/>
      <c r="K7" s="325"/>
      <c r="L7" s="325"/>
      <c r="M7" s="325"/>
      <c r="N7" s="325"/>
      <c r="O7" s="325"/>
    </row>
    <row r="8" spans="1:15" ht="46">
      <c r="A8" s="155">
        <v>3</v>
      </c>
      <c r="B8" s="156" t="s">
        <v>796</v>
      </c>
      <c r="C8" s="156" t="s">
        <v>401</v>
      </c>
      <c r="D8" s="156" t="s">
        <v>409</v>
      </c>
      <c r="E8" s="157" t="s">
        <v>807</v>
      </c>
      <c r="F8" s="156" t="s">
        <v>808</v>
      </c>
      <c r="G8" s="156" t="s">
        <v>809</v>
      </c>
      <c r="H8" s="156" t="s">
        <v>372</v>
      </c>
      <c r="I8" s="156" t="s">
        <v>372</v>
      </c>
      <c r="J8" s="156" t="s">
        <v>800</v>
      </c>
      <c r="K8" s="156" t="s">
        <v>800</v>
      </c>
      <c r="L8" s="156" t="s">
        <v>431</v>
      </c>
      <c r="M8" s="156" t="s">
        <v>372</v>
      </c>
      <c r="N8" s="156" t="s">
        <v>372</v>
      </c>
      <c r="O8" s="156" t="s">
        <v>800</v>
      </c>
    </row>
    <row r="9" spans="1:15" ht="23">
      <c r="A9" s="155">
        <v>4</v>
      </c>
      <c r="B9" s="156" t="s">
        <v>810</v>
      </c>
      <c r="C9" s="156" t="s">
        <v>350</v>
      </c>
      <c r="D9" s="156" t="s">
        <v>88</v>
      </c>
      <c r="E9" s="157" t="s">
        <v>811</v>
      </c>
      <c r="F9" s="156" t="s">
        <v>256</v>
      </c>
      <c r="G9" s="156" t="s">
        <v>812</v>
      </c>
      <c r="H9" s="156" t="s">
        <v>372</v>
      </c>
      <c r="I9" s="156" t="s">
        <v>372</v>
      </c>
      <c r="J9" s="156" t="s">
        <v>800</v>
      </c>
      <c r="K9" s="156" t="s">
        <v>372</v>
      </c>
      <c r="L9" s="156" t="s">
        <v>431</v>
      </c>
      <c r="M9" s="156" t="s">
        <v>800</v>
      </c>
      <c r="N9" s="156" t="s">
        <v>372</v>
      </c>
      <c r="O9" s="156" t="s">
        <v>372</v>
      </c>
    </row>
    <row r="10" spans="1:15" ht="23">
      <c r="A10" s="155">
        <v>5</v>
      </c>
      <c r="B10" s="156" t="s">
        <v>796</v>
      </c>
      <c r="C10" s="156" t="s">
        <v>401</v>
      </c>
      <c r="D10" s="156" t="s">
        <v>88</v>
      </c>
      <c r="E10" s="157" t="s">
        <v>813</v>
      </c>
      <c r="F10" s="156" t="s">
        <v>256</v>
      </c>
      <c r="G10" s="156" t="s">
        <v>814</v>
      </c>
      <c r="H10" s="156" t="s">
        <v>372</v>
      </c>
      <c r="I10" s="156" t="s">
        <v>372</v>
      </c>
      <c r="J10" s="156" t="s">
        <v>800</v>
      </c>
      <c r="K10" s="156" t="s">
        <v>800</v>
      </c>
      <c r="L10" s="156" t="s">
        <v>815</v>
      </c>
      <c r="M10" s="156" t="s">
        <v>372</v>
      </c>
      <c r="N10" s="156" t="s">
        <v>372</v>
      </c>
      <c r="O10" s="156" t="s">
        <v>372</v>
      </c>
    </row>
    <row r="11" spans="1:15" ht="17.25" customHeight="1">
      <c r="A11" s="326">
        <v>6</v>
      </c>
      <c r="B11" s="324" t="s">
        <v>796</v>
      </c>
      <c r="C11" s="324" t="s">
        <v>350</v>
      </c>
      <c r="D11" s="324" t="s">
        <v>79</v>
      </c>
      <c r="E11" s="328" t="s">
        <v>816</v>
      </c>
      <c r="F11" s="152" t="s">
        <v>335</v>
      </c>
      <c r="G11" s="324" t="s">
        <v>817</v>
      </c>
      <c r="H11" s="324" t="s">
        <v>372</v>
      </c>
      <c r="I11" s="324" t="s">
        <v>372</v>
      </c>
      <c r="J11" s="324" t="s">
        <v>800</v>
      </c>
      <c r="K11" s="324" t="s">
        <v>800</v>
      </c>
      <c r="L11" s="324" t="s">
        <v>449</v>
      </c>
      <c r="M11" s="324" t="s">
        <v>800</v>
      </c>
      <c r="N11" s="324" t="s">
        <v>372</v>
      </c>
      <c r="O11" s="324" t="s">
        <v>372</v>
      </c>
    </row>
    <row r="12" spans="1:15">
      <c r="A12" s="327"/>
      <c r="B12" s="325"/>
      <c r="C12" s="325"/>
      <c r="D12" s="325"/>
      <c r="E12" s="329"/>
      <c r="F12" s="154" t="s">
        <v>804</v>
      </c>
      <c r="G12" s="325"/>
      <c r="H12" s="325"/>
      <c r="I12" s="325"/>
      <c r="J12" s="325"/>
      <c r="K12" s="325"/>
      <c r="L12" s="325"/>
      <c r="M12" s="325"/>
      <c r="N12" s="325"/>
      <c r="O12" s="325"/>
    </row>
    <row r="13" spans="1:15" ht="17.25" customHeight="1">
      <c r="A13" s="326">
        <v>7</v>
      </c>
      <c r="B13" s="324" t="s">
        <v>810</v>
      </c>
      <c r="C13" s="324" t="s">
        <v>350</v>
      </c>
      <c r="D13" s="324" t="s">
        <v>445</v>
      </c>
      <c r="E13" s="328" t="s">
        <v>816</v>
      </c>
      <c r="F13" s="152" t="s">
        <v>818</v>
      </c>
      <c r="G13" s="324" t="s">
        <v>820</v>
      </c>
      <c r="H13" s="324" t="s">
        <v>800</v>
      </c>
      <c r="I13" s="324" t="s">
        <v>800</v>
      </c>
      <c r="J13" s="324" t="s">
        <v>800</v>
      </c>
      <c r="K13" s="324" t="s">
        <v>800</v>
      </c>
      <c r="L13" s="324" t="s">
        <v>821</v>
      </c>
      <c r="M13" s="324" t="s">
        <v>800</v>
      </c>
      <c r="N13" s="324" t="s">
        <v>800</v>
      </c>
      <c r="O13" s="324" t="s">
        <v>800</v>
      </c>
    </row>
    <row r="14" spans="1:15">
      <c r="A14" s="327"/>
      <c r="B14" s="325"/>
      <c r="C14" s="325"/>
      <c r="D14" s="325"/>
      <c r="E14" s="329"/>
      <c r="F14" s="154" t="s">
        <v>819</v>
      </c>
      <c r="G14" s="325"/>
      <c r="H14" s="325"/>
      <c r="I14" s="325"/>
      <c r="J14" s="325"/>
      <c r="K14" s="325"/>
      <c r="L14" s="325"/>
      <c r="M14" s="325"/>
      <c r="N14" s="325"/>
      <c r="O14" s="325"/>
    </row>
    <row r="15" spans="1:15" ht="17.25" customHeight="1">
      <c r="A15" s="326">
        <v>8</v>
      </c>
      <c r="B15" s="324" t="s">
        <v>810</v>
      </c>
      <c r="C15" s="324" t="s">
        <v>401</v>
      </c>
      <c r="D15" s="324" t="s">
        <v>445</v>
      </c>
      <c r="E15" s="328" t="s">
        <v>816</v>
      </c>
      <c r="F15" s="324" t="s">
        <v>344</v>
      </c>
      <c r="G15" s="324" t="s">
        <v>799</v>
      </c>
      <c r="H15" s="324" t="s">
        <v>800</v>
      </c>
      <c r="I15" s="324" t="s">
        <v>800</v>
      </c>
      <c r="J15" s="324" t="s">
        <v>800</v>
      </c>
      <c r="K15" s="324" t="s">
        <v>800</v>
      </c>
      <c r="L15" s="152" t="s">
        <v>801</v>
      </c>
      <c r="M15" s="324" t="s">
        <v>800</v>
      </c>
      <c r="N15" s="324" t="s">
        <v>800</v>
      </c>
      <c r="O15" s="324" t="s">
        <v>800</v>
      </c>
    </row>
    <row r="16" spans="1:15">
      <c r="A16" s="327"/>
      <c r="B16" s="325"/>
      <c r="C16" s="325"/>
      <c r="D16" s="325"/>
      <c r="E16" s="329"/>
      <c r="F16" s="325"/>
      <c r="G16" s="325"/>
      <c r="H16" s="325"/>
      <c r="I16" s="325"/>
      <c r="J16" s="325"/>
      <c r="K16" s="325"/>
      <c r="L16" s="154" t="s">
        <v>629</v>
      </c>
      <c r="M16" s="325"/>
      <c r="N16" s="325"/>
      <c r="O16" s="325"/>
    </row>
    <row r="17" spans="1:15" ht="23">
      <c r="A17" s="155">
        <v>9</v>
      </c>
      <c r="B17" s="156" t="s">
        <v>810</v>
      </c>
      <c r="C17" s="156" t="s">
        <v>350</v>
      </c>
      <c r="D17" s="156" t="s">
        <v>445</v>
      </c>
      <c r="E17" s="157" t="s">
        <v>816</v>
      </c>
      <c r="F17" s="157" t="s">
        <v>803</v>
      </c>
      <c r="G17" s="156" t="s">
        <v>822</v>
      </c>
      <c r="H17" s="156" t="s">
        <v>372</v>
      </c>
      <c r="I17" s="156" t="s">
        <v>800</v>
      </c>
      <c r="J17" s="156" t="s">
        <v>800</v>
      </c>
      <c r="K17" s="156" t="s">
        <v>800</v>
      </c>
      <c r="L17" s="156" t="s">
        <v>762</v>
      </c>
      <c r="M17" s="156" t="s">
        <v>372</v>
      </c>
      <c r="N17" s="156" t="s">
        <v>800</v>
      </c>
      <c r="O17" s="156" t="s">
        <v>823</v>
      </c>
    </row>
    <row r="18" spans="1:15">
      <c r="A18" s="326">
        <v>10</v>
      </c>
      <c r="B18" s="324" t="s">
        <v>810</v>
      </c>
      <c r="C18" s="324" t="s">
        <v>350</v>
      </c>
      <c r="D18" s="324" t="s">
        <v>824</v>
      </c>
      <c r="E18" s="328" t="s">
        <v>825</v>
      </c>
      <c r="F18" s="324" t="s">
        <v>826</v>
      </c>
      <c r="G18" s="324" t="s">
        <v>827</v>
      </c>
      <c r="H18" s="324" t="s">
        <v>372</v>
      </c>
      <c r="I18" s="324" t="s">
        <v>800</v>
      </c>
      <c r="J18" s="324" t="s">
        <v>800</v>
      </c>
      <c r="K18" s="324" t="s">
        <v>800</v>
      </c>
      <c r="L18" s="152" t="s">
        <v>801</v>
      </c>
      <c r="M18" s="324" t="s">
        <v>372</v>
      </c>
      <c r="N18" s="324" t="s">
        <v>372</v>
      </c>
      <c r="O18" s="324" t="s">
        <v>800</v>
      </c>
    </row>
    <row r="19" spans="1:15">
      <c r="A19" s="327"/>
      <c r="B19" s="325"/>
      <c r="C19" s="325"/>
      <c r="D19" s="325"/>
      <c r="E19" s="329"/>
      <c r="F19" s="325"/>
      <c r="G19" s="325"/>
      <c r="H19" s="325"/>
      <c r="I19" s="325"/>
      <c r="J19" s="325"/>
      <c r="K19" s="325"/>
      <c r="L19" s="154" t="s">
        <v>629</v>
      </c>
      <c r="M19" s="325"/>
      <c r="N19" s="325"/>
      <c r="O19" s="325"/>
    </row>
    <row r="20" spans="1:15">
      <c r="A20" s="326">
        <v>11</v>
      </c>
      <c r="B20" s="324" t="s">
        <v>828</v>
      </c>
      <c r="C20" s="324" t="s">
        <v>401</v>
      </c>
      <c r="D20" s="324" t="s">
        <v>829</v>
      </c>
      <c r="E20" s="328" t="s">
        <v>830</v>
      </c>
      <c r="F20" s="152" t="s">
        <v>831</v>
      </c>
      <c r="G20" s="324" t="s">
        <v>832</v>
      </c>
      <c r="H20" s="324" t="s">
        <v>800</v>
      </c>
      <c r="I20" s="324" t="s">
        <v>800</v>
      </c>
      <c r="J20" s="324" t="s">
        <v>800</v>
      </c>
      <c r="K20" s="324" t="s">
        <v>800</v>
      </c>
      <c r="L20" s="152" t="s">
        <v>833</v>
      </c>
      <c r="M20" s="324" t="s">
        <v>800</v>
      </c>
      <c r="N20" s="324" t="s">
        <v>372</v>
      </c>
      <c r="O20" s="324" t="s">
        <v>800</v>
      </c>
    </row>
    <row r="21" spans="1:15">
      <c r="A21" s="327"/>
      <c r="B21" s="325"/>
      <c r="C21" s="325"/>
      <c r="D21" s="325"/>
      <c r="E21" s="329"/>
      <c r="F21" s="154" t="s">
        <v>804</v>
      </c>
      <c r="G21" s="325"/>
      <c r="H21" s="325"/>
      <c r="I21" s="325"/>
      <c r="J21" s="325"/>
      <c r="K21" s="325"/>
      <c r="L21" s="158" t="s">
        <v>834</v>
      </c>
      <c r="M21" s="325"/>
      <c r="N21" s="325"/>
      <c r="O21" s="325"/>
    </row>
    <row r="22" spans="1:15" ht="23">
      <c r="A22" s="155">
        <v>12</v>
      </c>
      <c r="B22" s="156" t="s">
        <v>796</v>
      </c>
      <c r="C22" s="156" t="s">
        <v>401</v>
      </c>
      <c r="D22" s="156" t="s">
        <v>452</v>
      </c>
      <c r="E22" s="157" t="s">
        <v>830</v>
      </c>
      <c r="F22" s="156" t="s">
        <v>256</v>
      </c>
      <c r="G22" s="156" t="s">
        <v>835</v>
      </c>
      <c r="H22" s="156" t="s">
        <v>372</v>
      </c>
      <c r="I22" s="156" t="s">
        <v>372</v>
      </c>
      <c r="J22" s="156" t="s">
        <v>800</v>
      </c>
      <c r="K22" s="156" t="s">
        <v>372</v>
      </c>
      <c r="L22" s="156" t="s">
        <v>413</v>
      </c>
      <c r="M22" s="156" t="s">
        <v>800</v>
      </c>
      <c r="N22" s="156" t="s">
        <v>372</v>
      </c>
      <c r="O22" s="156" t="s">
        <v>800</v>
      </c>
    </row>
    <row r="23" spans="1:15" ht="34.5">
      <c r="A23" s="155">
        <v>13</v>
      </c>
      <c r="B23" s="156" t="s">
        <v>796</v>
      </c>
      <c r="C23" s="156" t="s">
        <v>350</v>
      </c>
      <c r="D23" s="156" t="s">
        <v>445</v>
      </c>
      <c r="E23" s="157" t="s">
        <v>836</v>
      </c>
      <c r="F23" s="156" t="s">
        <v>808</v>
      </c>
      <c r="G23" s="156" t="s">
        <v>837</v>
      </c>
      <c r="H23" s="156" t="s">
        <v>372</v>
      </c>
      <c r="I23" s="156" t="s">
        <v>800</v>
      </c>
      <c r="J23" s="156" t="s">
        <v>800</v>
      </c>
      <c r="K23" s="156" t="s">
        <v>800</v>
      </c>
      <c r="L23" s="156" t="s">
        <v>838</v>
      </c>
      <c r="M23" s="156" t="s">
        <v>800</v>
      </c>
      <c r="N23" s="156" t="s">
        <v>372</v>
      </c>
      <c r="O23" s="156" t="s">
        <v>372</v>
      </c>
    </row>
    <row r="24" spans="1:15" ht="23">
      <c r="A24" s="155">
        <v>14</v>
      </c>
      <c r="B24" s="156" t="s">
        <v>810</v>
      </c>
      <c r="C24" s="156" t="s">
        <v>464</v>
      </c>
      <c r="D24" s="156" t="s">
        <v>409</v>
      </c>
      <c r="E24" s="157" t="s">
        <v>839</v>
      </c>
      <c r="F24" s="156" t="s">
        <v>808</v>
      </c>
      <c r="G24" s="156" t="s">
        <v>840</v>
      </c>
      <c r="H24" s="156" t="s">
        <v>372</v>
      </c>
      <c r="I24" s="156" t="s">
        <v>372</v>
      </c>
      <c r="J24" s="156" t="s">
        <v>372</v>
      </c>
      <c r="K24" s="156" t="s">
        <v>841</v>
      </c>
      <c r="L24" s="156" t="s">
        <v>842</v>
      </c>
      <c r="M24" s="157" t="s">
        <v>412</v>
      </c>
      <c r="N24" s="156" t="s">
        <v>372</v>
      </c>
      <c r="O24" s="156" t="s">
        <v>372</v>
      </c>
    </row>
    <row r="25" spans="1:15" ht="23">
      <c r="A25" s="155">
        <v>15</v>
      </c>
      <c r="B25" s="156" t="s">
        <v>810</v>
      </c>
      <c r="C25" s="156" t="s">
        <v>350</v>
      </c>
      <c r="D25" s="156" t="s">
        <v>448</v>
      </c>
      <c r="E25" s="157">
        <v>2021.1</v>
      </c>
      <c r="F25" s="156" t="s">
        <v>808</v>
      </c>
      <c r="G25" s="156" t="s">
        <v>843</v>
      </c>
      <c r="H25" s="156" t="s">
        <v>372</v>
      </c>
      <c r="I25" s="156" t="s">
        <v>372</v>
      </c>
      <c r="J25" s="156" t="s">
        <v>372</v>
      </c>
      <c r="K25" s="156" t="s">
        <v>844</v>
      </c>
      <c r="L25" s="156" t="s">
        <v>431</v>
      </c>
      <c r="M25" s="157" t="s">
        <v>412</v>
      </c>
      <c r="N25" s="156" t="s">
        <v>372</v>
      </c>
      <c r="O25" s="156" t="s">
        <v>372</v>
      </c>
    </row>
    <row r="26" spans="1:15" ht="23">
      <c r="A26" s="155">
        <v>16</v>
      </c>
      <c r="B26" s="156" t="s">
        <v>810</v>
      </c>
      <c r="C26" s="156" t="s">
        <v>350</v>
      </c>
      <c r="D26" s="156" t="s">
        <v>452</v>
      </c>
      <c r="E26" s="157">
        <v>2021.1</v>
      </c>
      <c r="F26" s="156" t="s">
        <v>808</v>
      </c>
      <c r="G26" s="156" t="s">
        <v>843</v>
      </c>
      <c r="H26" s="156" t="s">
        <v>372</v>
      </c>
      <c r="I26" s="156" t="s">
        <v>845</v>
      </c>
      <c r="J26" s="156" t="s">
        <v>372</v>
      </c>
      <c r="K26" s="156" t="s">
        <v>372</v>
      </c>
      <c r="L26" s="156" t="s">
        <v>762</v>
      </c>
      <c r="M26" s="156" t="s">
        <v>372</v>
      </c>
      <c r="N26" s="156" t="s">
        <v>372</v>
      </c>
      <c r="O26" s="156" t="s">
        <v>372</v>
      </c>
    </row>
  </sheetData>
  <mergeCells count="105">
    <mergeCell ref="O4:O5"/>
    <mergeCell ref="M1:M3"/>
    <mergeCell ref="N1:N3"/>
    <mergeCell ref="A4:A5"/>
    <mergeCell ref="B4:B5"/>
    <mergeCell ref="C4:C5"/>
    <mergeCell ref="D4:D5"/>
    <mergeCell ref="E4:E5"/>
    <mergeCell ref="F4:F5"/>
    <mergeCell ref="G4:G5"/>
    <mergeCell ref="H4:H5"/>
    <mergeCell ref="A1:A3"/>
    <mergeCell ref="C1:C3"/>
    <mergeCell ref="D1:D3"/>
    <mergeCell ref="E1:E3"/>
    <mergeCell ref="F1:F3"/>
    <mergeCell ref="G1:G3"/>
    <mergeCell ref="C6:C7"/>
    <mergeCell ref="D6:D7"/>
    <mergeCell ref="E6:E7"/>
    <mergeCell ref="G6:G7"/>
    <mergeCell ref="I4:I5"/>
    <mergeCell ref="J4:J5"/>
    <mergeCell ref="K4:K5"/>
    <mergeCell ref="M4:M5"/>
    <mergeCell ref="N4:N5"/>
    <mergeCell ref="J11:J12"/>
    <mergeCell ref="K11:K12"/>
    <mergeCell ref="L11:L12"/>
    <mergeCell ref="M11:M12"/>
    <mergeCell ref="N11:N12"/>
    <mergeCell ref="O11:O12"/>
    <mergeCell ref="N6:N7"/>
    <mergeCell ref="O6:O7"/>
    <mergeCell ref="A11:A12"/>
    <mergeCell ref="B11:B12"/>
    <mergeCell ref="C11:C12"/>
    <mergeCell ref="D11:D12"/>
    <mergeCell ref="E11:E12"/>
    <mergeCell ref="G11:G12"/>
    <mergeCell ref="H11:H12"/>
    <mergeCell ref="I11:I12"/>
    <mergeCell ref="H6:H7"/>
    <mergeCell ref="I6:I7"/>
    <mergeCell ref="J6:J7"/>
    <mergeCell ref="K6:K7"/>
    <mergeCell ref="L6:L7"/>
    <mergeCell ref="M6:M7"/>
    <mergeCell ref="A6:A7"/>
    <mergeCell ref="B6:B7"/>
    <mergeCell ref="N13:N14"/>
    <mergeCell ref="O13:O14"/>
    <mergeCell ref="A15:A16"/>
    <mergeCell ref="B15:B16"/>
    <mergeCell ref="C15:C16"/>
    <mergeCell ref="D15:D16"/>
    <mergeCell ref="E15:E16"/>
    <mergeCell ref="F15:F16"/>
    <mergeCell ref="G15:G16"/>
    <mergeCell ref="H15:H16"/>
    <mergeCell ref="H13:H14"/>
    <mergeCell ref="I13:I14"/>
    <mergeCell ref="J13:J14"/>
    <mergeCell ref="K13:K14"/>
    <mergeCell ref="L13:L14"/>
    <mergeCell ref="M13:M14"/>
    <mergeCell ref="A13:A14"/>
    <mergeCell ref="B13:B14"/>
    <mergeCell ref="C13:C14"/>
    <mergeCell ref="D13:D14"/>
    <mergeCell ref="E13:E14"/>
    <mergeCell ref="G13:G14"/>
    <mergeCell ref="D18:D19"/>
    <mergeCell ref="E18:E19"/>
    <mergeCell ref="F18:F19"/>
    <mergeCell ref="I15:I16"/>
    <mergeCell ref="J15:J16"/>
    <mergeCell ref="K15:K16"/>
    <mergeCell ref="M15:M16"/>
    <mergeCell ref="N15:N16"/>
    <mergeCell ref="O15:O16"/>
    <mergeCell ref="J20:J21"/>
    <mergeCell ref="K20:K21"/>
    <mergeCell ref="M20:M21"/>
    <mergeCell ref="N20:N21"/>
    <mergeCell ref="O20:O21"/>
    <mergeCell ref="N18:N19"/>
    <mergeCell ref="O18:O19"/>
    <mergeCell ref="A20:A21"/>
    <mergeCell ref="B20:B21"/>
    <mergeCell ref="C20:C21"/>
    <mergeCell ref="D20:D21"/>
    <mergeCell ref="E20:E21"/>
    <mergeCell ref="G20:G21"/>
    <mergeCell ref="H20:H21"/>
    <mergeCell ref="I20:I21"/>
    <mergeCell ref="G18:G19"/>
    <mergeCell ref="H18:H19"/>
    <mergeCell ref="I18:I19"/>
    <mergeCell ref="J18:J19"/>
    <mergeCell ref="K18:K19"/>
    <mergeCell ref="M18:M19"/>
    <mergeCell ref="A18:A19"/>
    <mergeCell ref="B18:B19"/>
    <mergeCell ref="C18:C19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AAF29-34A3-4358-AF79-730654587273}">
  <sheetPr>
    <tabColor rgb="FFCC99FF"/>
  </sheetPr>
  <dimension ref="A1:AU110"/>
  <sheetViews>
    <sheetView zoomScale="85" zoomScaleNormal="85" zoomScaleSheetLayoutView="75" workbookViewId="0">
      <selection activeCell="J8" sqref="J8"/>
    </sheetView>
  </sheetViews>
  <sheetFormatPr defaultColWidth="8.75" defaultRowHeight="11.5"/>
  <cols>
    <col min="1" max="1" width="8.75" style="177" customWidth="1"/>
    <col min="2" max="2" width="13.75" style="283" customWidth="1"/>
    <col min="3" max="9" width="5.25" style="177" customWidth="1"/>
    <col min="10" max="10" width="14.33203125" style="177" customWidth="1"/>
    <col min="11" max="11" width="9.58203125" style="178" customWidth="1"/>
    <col min="12" max="12" width="12.08203125" style="178" customWidth="1"/>
    <col min="13" max="13" width="13.25" style="178" customWidth="1"/>
    <col min="14" max="14" width="22.83203125" style="178" customWidth="1"/>
    <col min="15" max="21" width="6.08203125" style="178" customWidth="1"/>
    <col min="22" max="25" width="6.08203125" style="177" customWidth="1"/>
    <col min="26" max="26" width="6.08203125" style="176" customWidth="1"/>
    <col min="27" max="28" width="8.75" style="177" customWidth="1"/>
    <col min="29" max="29" width="13.25" style="177" customWidth="1"/>
    <col min="30" max="31" width="8.75" style="177" customWidth="1"/>
    <col min="32" max="32" width="11" style="177" customWidth="1"/>
    <col min="33" max="33" width="12.5" style="177" customWidth="1"/>
    <col min="34" max="35" width="8.75" style="177" customWidth="1"/>
    <col min="36" max="36" width="11.58203125" style="177" customWidth="1"/>
    <col min="37" max="37" width="10.25" style="177" customWidth="1"/>
    <col min="38" max="38" width="16.75" style="177" customWidth="1"/>
    <col min="39" max="39" width="11.33203125" style="177" customWidth="1"/>
    <col min="40" max="40" width="16.75" style="177" customWidth="1"/>
    <col min="41" max="41" width="8.75" style="177" customWidth="1"/>
    <col min="42" max="42" width="11.08203125" style="177" customWidth="1"/>
    <col min="43" max="43" width="8.75" style="177" customWidth="1"/>
    <col min="44" max="44" width="15.33203125" style="176" customWidth="1"/>
    <col min="45" max="45" width="19" style="177" customWidth="1"/>
    <col min="46" max="46" width="8.75" style="177" customWidth="1"/>
    <col min="47" max="47" width="12.75" style="177" customWidth="1"/>
    <col min="48" max="48" width="12" style="177" customWidth="1"/>
    <col min="49" max="49" width="27.25" style="177" customWidth="1"/>
    <col min="50" max="50" width="8.75" style="177" customWidth="1"/>
    <col min="51" max="16384" width="8.75" style="177"/>
  </cols>
  <sheetData>
    <row r="1" spans="1:46">
      <c r="A1" s="175" t="s">
        <v>625</v>
      </c>
      <c r="C1" s="176"/>
      <c r="D1" s="176"/>
      <c r="V1" s="178"/>
      <c r="W1" s="178"/>
      <c r="X1" s="176"/>
      <c r="Y1" s="176"/>
      <c r="Z1" s="177"/>
      <c r="AA1" s="176"/>
      <c r="AR1" s="177"/>
      <c r="AT1" s="176"/>
    </row>
    <row r="2" spans="1:46" ht="27" customHeight="1">
      <c r="A2" s="179" t="s">
        <v>251</v>
      </c>
      <c r="B2" s="284" t="s">
        <v>264</v>
      </c>
      <c r="C2" s="180">
        <v>2018</v>
      </c>
      <c r="D2" s="180">
        <v>2019</v>
      </c>
      <c r="E2" s="180">
        <v>2020</v>
      </c>
      <c r="F2" s="180">
        <v>2021</v>
      </c>
      <c r="G2" s="180">
        <v>2022</v>
      </c>
      <c r="H2" s="180">
        <v>2023</v>
      </c>
      <c r="I2" s="181" t="s">
        <v>861</v>
      </c>
      <c r="J2" s="182" t="s">
        <v>615</v>
      </c>
      <c r="L2" s="184"/>
      <c r="M2" s="183" t="s">
        <v>919</v>
      </c>
      <c r="N2" s="185" t="s">
        <v>862</v>
      </c>
      <c r="O2" s="186" t="s">
        <v>615</v>
      </c>
      <c r="P2" s="187">
        <v>2018</v>
      </c>
      <c r="Q2" s="187">
        <v>2019</v>
      </c>
      <c r="R2" s="187">
        <v>2020</v>
      </c>
      <c r="S2" s="187">
        <v>2021</v>
      </c>
      <c r="T2" s="187">
        <v>2022</v>
      </c>
      <c r="U2" s="187">
        <v>2023</v>
      </c>
      <c r="V2" s="186" t="s">
        <v>613</v>
      </c>
      <c r="W2" s="178"/>
      <c r="Z2" s="177"/>
      <c r="AA2" s="176"/>
      <c r="AR2" s="177"/>
      <c r="AT2" s="176"/>
    </row>
    <row r="3" spans="1:46" ht="18" customHeight="1">
      <c r="A3" s="188" t="s">
        <v>384</v>
      </c>
      <c r="B3" s="275" t="s">
        <v>267</v>
      </c>
      <c r="C3" s="189">
        <v>0</v>
      </c>
      <c r="D3" s="189">
        <v>0</v>
      </c>
      <c r="E3" s="189">
        <v>0</v>
      </c>
      <c r="F3" s="189">
        <v>1</v>
      </c>
      <c r="G3" s="189"/>
      <c r="H3" s="189"/>
      <c r="I3" s="190">
        <f>SUBTOTAL(9,C3:H3)</f>
        <v>1</v>
      </c>
      <c r="J3" s="191"/>
      <c r="L3" s="201">
        <f>O3</f>
        <v>8.9285714285714281E-3</v>
      </c>
      <c r="M3" s="260" t="s">
        <v>913</v>
      </c>
      <c r="N3" s="192" t="s">
        <v>852</v>
      </c>
      <c r="O3" s="191">
        <f>V3/V17</f>
        <v>8.9285714285714281E-3</v>
      </c>
      <c r="P3" s="193"/>
      <c r="Q3" s="193"/>
      <c r="R3" s="193"/>
      <c r="S3" s="193"/>
      <c r="T3" s="193"/>
      <c r="U3" s="193">
        <v>1</v>
      </c>
      <c r="V3" s="193">
        <f t="shared" ref="V3:V17" si="0">SUM(P3:U3)</f>
        <v>1</v>
      </c>
      <c r="W3" s="178"/>
      <c r="Z3" s="177"/>
      <c r="AA3" s="176"/>
      <c r="AR3" s="177"/>
      <c r="AT3" s="176"/>
    </row>
    <row r="4" spans="1:46" ht="18" customHeight="1">
      <c r="A4" s="194" t="s">
        <v>621</v>
      </c>
      <c r="B4" s="256" t="s">
        <v>886</v>
      </c>
      <c r="C4" s="195">
        <f>SUBTOTAL(9,C3)</f>
        <v>0</v>
      </c>
      <c r="D4" s="195">
        <f t="shared" ref="D4:E4" si="1">SUBTOTAL(9,D3)</f>
        <v>0</v>
      </c>
      <c r="E4" s="195">
        <f t="shared" si="1"/>
        <v>0</v>
      </c>
      <c r="F4" s="195">
        <f>SUBTOTAL(9,F3)</f>
        <v>1</v>
      </c>
      <c r="G4" s="195">
        <f t="shared" ref="G4:H4" si="2">SUBTOTAL(9,G3)</f>
        <v>0</v>
      </c>
      <c r="H4" s="195">
        <f t="shared" si="2"/>
        <v>0</v>
      </c>
      <c r="I4" s="195">
        <f>SUBTOTAL(9,C3:H3)</f>
        <v>1</v>
      </c>
      <c r="J4" s="196">
        <v>0.01</v>
      </c>
      <c r="L4" s="2">
        <f>O4+O5+O6+O7+O8+O9</f>
        <v>0.5</v>
      </c>
      <c r="M4" s="298" t="s">
        <v>914</v>
      </c>
      <c r="N4" s="192" t="s">
        <v>73</v>
      </c>
      <c r="O4" s="191">
        <f>V4/V17</f>
        <v>8.9285714285714281E-3</v>
      </c>
      <c r="P4" s="193">
        <v>1</v>
      </c>
      <c r="Q4" s="193"/>
      <c r="R4" s="193"/>
      <c r="S4" s="193"/>
      <c r="T4" s="193"/>
      <c r="U4" s="193"/>
      <c r="V4" s="193">
        <f t="shared" si="0"/>
        <v>1</v>
      </c>
      <c r="W4" s="178"/>
      <c r="Z4" s="177"/>
      <c r="AA4" s="176"/>
      <c r="AR4" s="177"/>
      <c r="AT4" s="176"/>
    </row>
    <row r="5" spans="1:46" ht="18" customHeight="1">
      <c r="A5" s="197" t="s">
        <v>464</v>
      </c>
      <c r="B5" s="275" t="s">
        <v>330</v>
      </c>
      <c r="C5" s="189">
        <v>0</v>
      </c>
      <c r="D5" s="189">
        <v>0</v>
      </c>
      <c r="E5" s="189">
        <v>0</v>
      </c>
      <c r="F5" s="189">
        <v>1</v>
      </c>
      <c r="G5" s="189"/>
      <c r="H5" s="189"/>
      <c r="I5" s="190">
        <f t="shared" ref="I5:I12" si="3">SUBTOTAL(9,C5:H5)</f>
        <v>1</v>
      </c>
      <c r="J5" s="191"/>
      <c r="L5" s="296"/>
      <c r="M5" s="298"/>
      <c r="N5" s="198" t="s">
        <v>40</v>
      </c>
      <c r="O5" s="191">
        <f>V5/V17</f>
        <v>8.9285714285714281E-3</v>
      </c>
      <c r="P5" s="193"/>
      <c r="Q5" s="193"/>
      <c r="R5" s="193">
        <v>1</v>
      </c>
      <c r="S5" s="193"/>
      <c r="T5" s="193"/>
      <c r="U5" s="193"/>
      <c r="V5" s="193">
        <f t="shared" si="0"/>
        <v>1</v>
      </c>
      <c r="W5" s="178"/>
      <c r="Z5" s="177"/>
      <c r="AA5" s="176"/>
      <c r="AR5" s="177"/>
      <c r="AT5" s="176"/>
    </row>
    <row r="6" spans="1:46" ht="18" customHeight="1">
      <c r="A6" s="199"/>
      <c r="B6" s="275" t="s">
        <v>408</v>
      </c>
      <c r="C6" s="189">
        <v>0</v>
      </c>
      <c r="D6" s="189">
        <v>0</v>
      </c>
      <c r="E6" s="189">
        <v>0</v>
      </c>
      <c r="F6" s="189">
        <v>1</v>
      </c>
      <c r="G6" s="189"/>
      <c r="H6" s="189"/>
      <c r="I6" s="190">
        <f t="shared" si="3"/>
        <v>1</v>
      </c>
      <c r="J6" s="191"/>
      <c r="L6" s="296"/>
      <c r="M6" s="298"/>
      <c r="N6" s="198" t="s">
        <v>111</v>
      </c>
      <c r="O6" s="191">
        <f>V6/V17</f>
        <v>8.9285714285714281E-3</v>
      </c>
      <c r="P6" s="193"/>
      <c r="Q6" s="193"/>
      <c r="R6" s="193"/>
      <c r="S6" s="193">
        <v>1</v>
      </c>
      <c r="T6" s="193"/>
      <c r="U6" s="193"/>
      <c r="V6" s="193">
        <f t="shared" si="0"/>
        <v>1</v>
      </c>
      <c r="W6" s="178"/>
      <c r="Z6" s="177"/>
      <c r="AA6" s="176"/>
      <c r="AR6" s="177"/>
      <c r="AT6" s="176"/>
    </row>
    <row r="7" spans="1:46" ht="18" customHeight="1">
      <c r="A7" s="199"/>
      <c r="B7" s="275" t="s">
        <v>102</v>
      </c>
      <c r="C7" s="189">
        <v>0</v>
      </c>
      <c r="D7" s="189">
        <v>1</v>
      </c>
      <c r="E7" s="189">
        <v>0</v>
      </c>
      <c r="F7" s="189">
        <v>0</v>
      </c>
      <c r="G7" s="189"/>
      <c r="H7" s="189"/>
      <c r="I7" s="190">
        <f t="shared" si="3"/>
        <v>1</v>
      </c>
      <c r="J7" s="191"/>
      <c r="L7" s="296"/>
      <c r="M7" s="298"/>
      <c r="N7" s="192" t="s">
        <v>82</v>
      </c>
      <c r="O7" s="191">
        <f>V7/V17</f>
        <v>0.38392857142857145</v>
      </c>
      <c r="P7" s="193">
        <v>4</v>
      </c>
      <c r="Q7" s="193">
        <v>17</v>
      </c>
      <c r="R7" s="193">
        <v>5</v>
      </c>
      <c r="S7" s="193">
        <f>14+1</f>
        <v>15</v>
      </c>
      <c r="T7" s="193">
        <f>1</f>
        <v>1</v>
      </c>
      <c r="U7" s="193">
        <v>1</v>
      </c>
      <c r="V7" s="193">
        <f t="shared" si="0"/>
        <v>43</v>
      </c>
      <c r="W7" s="178"/>
      <c r="Z7" s="177"/>
      <c r="AA7" s="176"/>
      <c r="AR7" s="177"/>
      <c r="AT7" s="176"/>
    </row>
    <row r="8" spans="1:46" ht="18" customHeight="1">
      <c r="A8" s="199"/>
      <c r="B8" s="275" t="s">
        <v>849</v>
      </c>
      <c r="C8" s="189">
        <v>0</v>
      </c>
      <c r="D8" s="189">
        <v>0</v>
      </c>
      <c r="E8" s="189">
        <v>0</v>
      </c>
      <c r="F8" s="189">
        <v>0</v>
      </c>
      <c r="G8" s="189">
        <v>1</v>
      </c>
      <c r="H8" s="189"/>
      <c r="I8" s="190">
        <f t="shared" si="3"/>
        <v>1</v>
      </c>
      <c r="J8" s="191"/>
      <c r="L8" s="296"/>
      <c r="M8" s="298"/>
      <c r="N8" s="200" t="s">
        <v>284</v>
      </c>
      <c r="O8" s="191">
        <f>V8/V17</f>
        <v>8.0357142857142863E-2</v>
      </c>
      <c r="P8" s="193">
        <v>9</v>
      </c>
      <c r="Q8" s="193"/>
      <c r="R8" s="193"/>
      <c r="S8" s="193"/>
      <c r="T8" s="193"/>
      <c r="U8" s="193"/>
      <c r="V8" s="193">
        <f t="shared" si="0"/>
        <v>9</v>
      </c>
      <c r="W8" s="178"/>
      <c r="Z8" s="177"/>
      <c r="AA8" s="176"/>
      <c r="AR8" s="177"/>
      <c r="AT8" s="176"/>
    </row>
    <row r="9" spans="1:46" ht="18" customHeight="1">
      <c r="A9" s="199"/>
      <c r="B9" s="276" t="s">
        <v>416</v>
      </c>
      <c r="C9" s="189">
        <v>0</v>
      </c>
      <c r="D9" s="189">
        <v>1</v>
      </c>
      <c r="E9" s="189">
        <v>0</v>
      </c>
      <c r="F9" s="189">
        <v>0</v>
      </c>
      <c r="G9" s="189"/>
      <c r="H9" s="189"/>
      <c r="I9" s="190">
        <f t="shared" si="3"/>
        <v>1</v>
      </c>
      <c r="J9" s="191"/>
      <c r="L9" s="297"/>
      <c r="M9" s="298"/>
      <c r="N9" s="192" t="s">
        <v>259</v>
      </c>
      <c r="O9" s="191">
        <f>V9/V17</f>
        <v>8.9285714285714281E-3</v>
      </c>
      <c r="P9" s="193"/>
      <c r="Q9" s="193">
        <v>1</v>
      </c>
      <c r="R9" s="193"/>
      <c r="S9" s="193"/>
      <c r="T9" s="193"/>
      <c r="U9" s="193"/>
      <c r="V9" s="193">
        <f>SUM(P9:U9)</f>
        <v>1</v>
      </c>
      <c r="W9" s="178"/>
      <c r="Z9" s="177"/>
      <c r="AA9" s="176"/>
      <c r="AR9" s="177"/>
      <c r="AT9" s="176"/>
    </row>
    <row r="10" spans="1:46" ht="18" customHeight="1">
      <c r="A10" s="199"/>
      <c r="B10" s="275" t="s">
        <v>352</v>
      </c>
      <c r="C10" s="189">
        <v>0</v>
      </c>
      <c r="D10" s="189">
        <v>0</v>
      </c>
      <c r="E10" s="189">
        <v>0</v>
      </c>
      <c r="F10" s="189">
        <v>1</v>
      </c>
      <c r="G10" s="189"/>
      <c r="H10" s="189"/>
      <c r="I10" s="190">
        <f t="shared" si="3"/>
        <v>1</v>
      </c>
      <c r="J10" s="191"/>
      <c r="L10" s="299">
        <f>O10+O11</f>
        <v>7.1428571428571425E-2</v>
      </c>
      <c r="M10" s="298" t="s">
        <v>916</v>
      </c>
      <c r="N10" s="198" t="s">
        <v>23</v>
      </c>
      <c r="O10" s="191">
        <f>V10/V17</f>
        <v>1.7857142857142856E-2</v>
      </c>
      <c r="P10" s="193"/>
      <c r="Q10" s="193"/>
      <c r="R10" s="193">
        <v>1</v>
      </c>
      <c r="S10" s="193">
        <v>1</v>
      </c>
      <c r="T10" s="193"/>
      <c r="U10" s="193"/>
      <c r="V10" s="193">
        <f>SUM(P10:U10)</f>
        <v>2</v>
      </c>
      <c r="W10" s="178"/>
      <c r="Z10" s="177"/>
      <c r="AA10" s="176"/>
      <c r="AR10" s="177"/>
      <c r="AT10" s="176"/>
    </row>
    <row r="11" spans="1:46" ht="21.75" customHeight="1">
      <c r="A11" s="199"/>
      <c r="B11" s="275" t="s">
        <v>360</v>
      </c>
      <c r="C11" s="189">
        <v>0</v>
      </c>
      <c r="D11" s="189">
        <v>1</v>
      </c>
      <c r="E11" s="189">
        <v>0</v>
      </c>
      <c r="F11" s="189">
        <v>0</v>
      </c>
      <c r="G11" s="189"/>
      <c r="H11" s="189"/>
      <c r="I11" s="190">
        <f t="shared" si="3"/>
        <v>1</v>
      </c>
      <c r="J11" s="191"/>
      <c r="L11" s="297"/>
      <c r="M11" s="298"/>
      <c r="N11" s="192" t="s">
        <v>31</v>
      </c>
      <c r="O11" s="191">
        <f>V11/V17</f>
        <v>5.3571428571428568E-2</v>
      </c>
      <c r="P11" s="193">
        <v>1</v>
      </c>
      <c r="Q11" s="193">
        <v>1</v>
      </c>
      <c r="R11" s="193"/>
      <c r="S11" s="193">
        <v>3</v>
      </c>
      <c r="T11" s="193">
        <f>1</f>
        <v>1</v>
      </c>
      <c r="U11" s="193"/>
      <c r="V11" s="193">
        <f>SUM(P11:U11)</f>
        <v>6</v>
      </c>
      <c r="W11" s="178"/>
      <c r="Z11" s="177"/>
      <c r="AA11" s="176"/>
      <c r="AR11" s="177"/>
      <c r="AT11" s="176"/>
    </row>
    <row r="12" spans="1:46" ht="18" customHeight="1">
      <c r="A12" s="199"/>
      <c r="B12" s="275" t="s">
        <v>405</v>
      </c>
      <c r="C12" s="189">
        <v>0</v>
      </c>
      <c r="D12" s="189">
        <v>1</v>
      </c>
      <c r="E12" s="189">
        <v>0</v>
      </c>
      <c r="F12" s="189">
        <v>0</v>
      </c>
      <c r="G12" s="189"/>
      <c r="H12" s="189"/>
      <c r="I12" s="190">
        <f t="shared" si="3"/>
        <v>1</v>
      </c>
      <c r="J12" s="191"/>
      <c r="L12" s="299">
        <f>O12+O13</f>
        <v>0.20535714285714285</v>
      </c>
      <c r="M12" s="298" t="s">
        <v>918</v>
      </c>
      <c r="N12" s="198" t="s">
        <v>30</v>
      </c>
      <c r="O12" s="191">
        <f>V12/V17</f>
        <v>8.9285714285714281E-3</v>
      </c>
      <c r="P12" s="193"/>
      <c r="Q12" s="193"/>
      <c r="R12" s="193">
        <v>1</v>
      </c>
      <c r="S12" s="193"/>
      <c r="T12" s="193"/>
      <c r="U12" s="193"/>
      <c r="V12" s="193">
        <f>SUM(P12:U12)</f>
        <v>1</v>
      </c>
      <c r="W12" s="178"/>
      <c r="Z12" s="177"/>
      <c r="AA12" s="176"/>
      <c r="AR12" s="177"/>
      <c r="AT12" s="176"/>
    </row>
    <row r="13" spans="1:46" ht="18" customHeight="1">
      <c r="A13" s="194" t="s">
        <v>620</v>
      </c>
      <c r="B13" s="256" t="s">
        <v>883</v>
      </c>
      <c r="C13" s="195">
        <f>SUBTOTAL(9,C5:C12)</f>
        <v>0</v>
      </c>
      <c r="D13" s="195">
        <f>SUBTOTAL(9,D5:D12)</f>
        <v>4</v>
      </c>
      <c r="E13" s="195">
        <f>SUBTOTAL(9,E5:E12)</f>
        <v>0</v>
      </c>
      <c r="F13" s="195">
        <f>SUBTOTAL(9,F5:F12)</f>
        <v>3</v>
      </c>
      <c r="G13" s="195">
        <f t="shared" ref="G13:H13" si="4">SUBTOTAL(9,G5:G12)</f>
        <v>1</v>
      </c>
      <c r="H13" s="195">
        <f t="shared" si="4"/>
        <v>0</v>
      </c>
      <c r="I13" s="195">
        <f>SUBTOTAL(9,C5:H12)</f>
        <v>8</v>
      </c>
      <c r="J13" s="196">
        <f>I13/I95</f>
        <v>7.1428571428571425E-2</v>
      </c>
      <c r="L13" s="297"/>
      <c r="M13" s="298"/>
      <c r="N13" s="192" t="s">
        <v>298</v>
      </c>
      <c r="O13" s="191">
        <f>V13/V17</f>
        <v>0.19642857142857142</v>
      </c>
      <c r="P13" s="193">
        <v>2</v>
      </c>
      <c r="Q13" s="193">
        <v>11</v>
      </c>
      <c r="R13" s="193">
        <v>2</v>
      </c>
      <c r="S13" s="193">
        <v>5</v>
      </c>
      <c r="T13" s="193"/>
      <c r="U13" s="193">
        <v>2</v>
      </c>
      <c r="V13" s="193">
        <f>SUM(P13:U13)</f>
        <v>22</v>
      </c>
      <c r="W13" s="178"/>
      <c r="Z13" s="177"/>
      <c r="AA13" s="176"/>
      <c r="AR13" s="177"/>
      <c r="AT13" s="176"/>
    </row>
    <row r="14" spans="1:46" ht="18" customHeight="1">
      <c r="A14" s="202" t="s">
        <v>619</v>
      </c>
      <c r="B14" s="277" t="s">
        <v>103</v>
      </c>
      <c r="C14" s="189">
        <v>1</v>
      </c>
      <c r="D14" s="189"/>
      <c r="E14" s="189"/>
      <c r="F14" s="189"/>
      <c r="G14" s="189"/>
      <c r="H14" s="189"/>
      <c r="I14" s="190">
        <f t="shared" ref="I14:I47" si="5">SUBTOTAL(9,C14:H14)</f>
        <v>1</v>
      </c>
      <c r="J14" s="203"/>
      <c r="L14" s="201">
        <v>0.01</v>
      </c>
      <c r="M14" s="259" t="s">
        <v>915</v>
      </c>
      <c r="N14" s="198" t="s">
        <v>302</v>
      </c>
      <c r="O14" s="191">
        <f>V14/V17</f>
        <v>8.9285714285714281E-3</v>
      </c>
      <c r="P14" s="193"/>
      <c r="Q14" s="193">
        <v>1</v>
      </c>
      <c r="R14" s="193"/>
      <c r="S14" s="193"/>
      <c r="T14" s="193"/>
      <c r="U14" s="193"/>
      <c r="V14" s="193">
        <f t="shared" si="0"/>
        <v>1</v>
      </c>
      <c r="W14" s="178"/>
      <c r="Z14" s="177"/>
      <c r="AA14" s="176"/>
      <c r="AR14" s="177"/>
      <c r="AT14" s="176"/>
    </row>
    <row r="15" spans="1:46" ht="18" customHeight="1">
      <c r="A15" s="204"/>
      <c r="B15" s="278" t="s">
        <v>450</v>
      </c>
      <c r="C15" s="189"/>
      <c r="D15" s="189">
        <v>1</v>
      </c>
      <c r="E15" s="189"/>
      <c r="F15" s="189"/>
      <c r="G15" s="189"/>
      <c r="H15" s="189"/>
      <c r="I15" s="190">
        <f t="shared" si="5"/>
        <v>1</v>
      </c>
      <c r="J15" s="205" t="s">
        <v>624</v>
      </c>
      <c r="L15" s="201">
        <v>0.13</v>
      </c>
      <c r="M15" s="259" t="s">
        <v>920</v>
      </c>
      <c r="N15" s="198" t="s">
        <v>169</v>
      </c>
      <c r="O15" s="191">
        <f>V15/V17</f>
        <v>0.13392857142857142</v>
      </c>
      <c r="P15" s="193">
        <v>13</v>
      </c>
      <c r="Q15" s="193">
        <v>2</v>
      </c>
      <c r="R15" s="193"/>
      <c r="S15" s="193"/>
      <c r="T15" s="193"/>
      <c r="U15" s="193"/>
      <c r="V15" s="193">
        <f t="shared" si="0"/>
        <v>15</v>
      </c>
      <c r="W15" s="178"/>
      <c r="Z15" s="177"/>
      <c r="AA15" s="176"/>
      <c r="AR15" s="177"/>
      <c r="AT15" s="176"/>
    </row>
    <row r="16" spans="1:46" ht="18" customHeight="1">
      <c r="A16" s="204"/>
      <c r="B16" s="278" t="s">
        <v>380</v>
      </c>
      <c r="C16" s="189">
        <v>1</v>
      </c>
      <c r="D16" s="189"/>
      <c r="E16" s="189"/>
      <c r="F16" s="189"/>
      <c r="G16" s="189"/>
      <c r="H16" s="189"/>
      <c r="I16" s="190">
        <f t="shared" si="5"/>
        <v>1</v>
      </c>
      <c r="J16" s="205"/>
      <c r="L16" s="201">
        <f>O16</f>
        <v>7.1428571428571425E-2</v>
      </c>
      <c r="M16" s="260" t="s">
        <v>917</v>
      </c>
      <c r="N16" s="198" t="s">
        <v>329</v>
      </c>
      <c r="O16" s="191">
        <f>V16/V17</f>
        <v>7.1428571428571425E-2</v>
      </c>
      <c r="P16" s="193">
        <v>1</v>
      </c>
      <c r="Q16" s="193">
        <v>1</v>
      </c>
      <c r="R16" s="193">
        <v>1</v>
      </c>
      <c r="S16" s="193">
        <v>3</v>
      </c>
      <c r="T16" s="193">
        <v>2</v>
      </c>
      <c r="U16" s="193"/>
      <c r="V16" s="193">
        <f t="shared" si="0"/>
        <v>8</v>
      </c>
      <c r="W16" s="178"/>
      <c r="Z16" s="177"/>
      <c r="AA16" s="176"/>
      <c r="AR16" s="177"/>
      <c r="AT16" s="176"/>
    </row>
    <row r="17" spans="1:47" ht="25.5" customHeight="1">
      <c r="A17" s="204"/>
      <c r="B17" s="278" t="s">
        <v>336</v>
      </c>
      <c r="C17" s="189">
        <v>1</v>
      </c>
      <c r="D17" s="189"/>
      <c r="E17" s="189"/>
      <c r="F17" s="189"/>
      <c r="G17" s="189"/>
      <c r="H17" s="189"/>
      <c r="I17" s="190">
        <f t="shared" si="5"/>
        <v>1</v>
      </c>
      <c r="J17" s="205"/>
      <c r="L17" s="206"/>
      <c r="M17" s="207">
        <f>SUM(M3:M16)</f>
        <v>0</v>
      </c>
      <c r="N17" s="208" t="s">
        <v>627</v>
      </c>
      <c r="O17" s="209">
        <f t="shared" ref="O17:U17" si="6">SUM(O3:O16)</f>
        <v>0.99999999999999989</v>
      </c>
      <c r="P17" s="181">
        <f t="shared" si="6"/>
        <v>31</v>
      </c>
      <c r="Q17" s="181">
        <f t="shared" si="6"/>
        <v>34</v>
      </c>
      <c r="R17" s="181">
        <f t="shared" si="6"/>
        <v>11</v>
      </c>
      <c r="S17" s="181">
        <f t="shared" si="6"/>
        <v>28</v>
      </c>
      <c r="T17" s="181">
        <f t="shared" si="6"/>
        <v>4</v>
      </c>
      <c r="U17" s="181">
        <f t="shared" si="6"/>
        <v>4</v>
      </c>
      <c r="V17" s="181">
        <f t="shared" si="0"/>
        <v>112</v>
      </c>
      <c r="W17" s="178"/>
      <c r="Z17" s="177"/>
      <c r="AB17" s="176"/>
      <c r="AR17" s="177"/>
      <c r="AU17" s="176"/>
    </row>
    <row r="18" spans="1:47" ht="18" customHeight="1">
      <c r="A18" s="204"/>
      <c r="B18" s="278" t="s">
        <v>96</v>
      </c>
      <c r="C18" s="189">
        <v>1</v>
      </c>
      <c r="D18" s="189"/>
      <c r="E18" s="189"/>
      <c r="F18" s="189"/>
      <c r="G18" s="189"/>
      <c r="H18" s="189"/>
      <c r="I18" s="190">
        <f t="shared" si="5"/>
        <v>1</v>
      </c>
      <c r="J18" s="205"/>
      <c r="N18" s="210"/>
      <c r="V18" s="178"/>
      <c r="W18" s="178"/>
      <c r="Z18" s="177"/>
      <c r="AR18" s="177"/>
      <c r="AS18" s="176"/>
    </row>
    <row r="19" spans="1:47" ht="18" customHeight="1">
      <c r="A19" s="204"/>
      <c r="B19" s="279" t="s">
        <v>423</v>
      </c>
      <c r="C19" s="189"/>
      <c r="D19" s="189"/>
      <c r="E19" s="189"/>
      <c r="F19" s="189">
        <v>1</v>
      </c>
      <c r="G19" s="189"/>
      <c r="H19" s="189"/>
      <c r="I19" s="190">
        <f t="shared" si="5"/>
        <v>1</v>
      </c>
      <c r="J19" s="205"/>
      <c r="L19" s="301" t="s">
        <v>857</v>
      </c>
      <c r="M19" s="301" t="s">
        <v>614</v>
      </c>
      <c r="N19" s="304" t="s">
        <v>104</v>
      </c>
      <c r="O19" s="211" t="s">
        <v>626</v>
      </c>
      <c r="P19" s="303" t="s">
        <v>635</v>
      </c>
      <c r="Q19" s="303"/>
      <c r="R19" s="303"/>
      <c r="S19" s="303"/>
      <c r="T19" s="303"/>
      <c r="U19" s="303"/>
      <c r="V19" s="300" t="s">
        <v>636</v>
      </c>
      <c r="W19" s="300"/>
      <c r="X19" s="300"/>
      <c r="Y19" s="300"/>
      <c r="Z19" s="300"/>
      <c r="AR19" s="177"/>
      <c r="AT19" s="176"/>
    </row>
    <row r="20" spans="1:47" ht="18" customHeight="1">
      <c r="A20" s="204"/>
      <c r="B20" s="278" t="s">
        <v>426</v>
      </c>
      <c r="C20" s="189"/>
      <c r="D20" s="189">
        <v>1</v>
      </c>
      <c r="E20" s="189"/>
      <c r="F20" s="189"/>
      <c r="G20" s="189"/>
      <c r="H20" s="189"/>
      <c r="I20" s="190">
        <f t="shared" si="5"/>
        <v>1</v>
      </c>
      <c r="J20" s="205"/>
      <c r="L20" s="302" t="s">
        <v>856</v>
      </c>
      <c r="M20" s="302"/>
      <c r="N20" s="304"/>
      <c r="O20" s="211"/>
      <c r="P20" s="211" t="s">
        <v>632</v>
      </c>
      <c r="Q20" s="211" t="s">
        <v>633</v>
      </c>
      <c r="R20" s="211" t="s">
        <v>897</v>
      </c>
      <c r="S20" s="211" t="s">
        <v>898</v>
      </c>
      <c r="T20" s="211" t="s">
        <v>899</v>
      </c>
      <c r="U20" s="211" t="s">
        <v>900</v>
      </c>
      <c r="V20" s="212" t="s">
        <v>629</v>
      </c>
      <c r="W20" s="212" t="s">
        <v>630</v>
      </c>
      <c r="X20" s="212" t="s">
        <v>853</v>
      </c>
      <c r="Y20" s="212" t="s">
        <v>631</v>
      </c>
      <c r="Z20" s="255" t="s">
        <v>623</v>
      </c>
      <c r="AA20" s="176"/>
      <c r="AR20" s="177"/>
      <c r="AT20" s="176"/>
    </row>
    <row r="21" spans="1:47" ht="18" customHeight="1">
      <c r="A21" s="204"/>
      <c r="B21" s="279" t="s">
        <v>341</v>
      </c>
      <c r="C21" s="189">
        <v>1</v>
      </c>
      <c r="D21" s="189"/>
      <c r="E21" s="189"/>
      <c r="F21" s="189"/>
      <c r="G21" s="189"/>
      <c r="H21" s="189"/>
      <c r="I21" s="190">
        <f t="shared" si="5"/>
        <v>1</v>
      </c>
      <c r="J21" s="205"/>
      <c r="L21" s="201">
        <v>0.01</v>
      </c>
      <c r="M21" s="260" t="s">
        <v>913</v>
      </c>
      <c r="N21" s="192" t="s">
        <v>852</v>
      </c>
      <c r="O21" s="214">
        <f t="shared" ref="O21:O36" si="7">SUM(P21:Z21)</f>
        <v>1</v>
      </c>
      <c r="P21" s="213"/>
      <c r="Q21" s="213"/>
      <c r="R21" s="213"/>
      <c r="S21" s="213"/>
      <c r="T21" s="213"/>
      <c r="U21" s="213"/>
      <c r="V21" s="214"/>
      <c r="W21" s="214"/>
      <c r="X21" s="214"/>
      <c r="Y21" s="214">
        <v>1</v>
      </c>
      <c r="Z21" s="214"/>
      <c r="AA21" s="176"/>
      <c r="AR21" s="177"/>
      <c r="AT21" s="176"/>
    </row>
    <row r="22" spans="1:47" ht="18" customHeight="1">
      <c r="A22" s="204"/>
      <c r="B22" s="278" t="s">
        <v>67</v>
      </c>
      <c r="C22" s="189"/>
      <c r="D22" s="189"/>
      <c r="E22" s="189"/>
      <c r="F22" s="189">
        <v>1</v>
      </c>
      <c r="G22" s="189"/>
      <c r="H22" s="189"/>
      <c r="I22" s="190">
        <f t="shared" si="5"/>
        <v>1</v>
      </c>
      <c r="J22" s="205"/>
      <c r="L22" s="2">
        <v>0.5</v>
      </c>
      <c r="M22" s="298" t="s">
        <v>914</v>
      </c>
      <c r="N22" s="192" t="s">
        <v>901</v>
      </c>
      <c r="O22" s="214">
        <f t="shared" si="7"/>
        <v>1</v>
      </c>
      <c r="P22" s="213"/>
      <c r="Q22" s="213"/>
      <c r="R22" s="213"/>
      <c r="S22" s="213"/>
      <c r="T22" s="213"/>
      <c r="U22" s="213"/>
      <c r="V22" s="214"/>
      <c r="W22" s="214"/>
      <c r="X22" s="214">
        <v>1</v>
      </c>
      <c r="Y22" s="214"/>
      <c r="Z22" s="214"/>
      <c r="AA22" s="176"/>
      <c r="AR22" s="177"/>
      <c r="AT22" s="176"/>
    </row>
    <row r="23" spans="1:47" ht="18" customHeight="1">
      <c r="A23" s="204"/>
      <c r="B23" s="279" t="s">
        <v>374</v>
      </c>
      <c r="C23" s="189"/>
      <c r="D23" s="189">
        <v>1</v>
      </c>
      <c r="E23" s="189"/>
      <c r="F23" s="189"/>
      <c r="G23" s="189"/>
      <c r="H23" s="189"/>
      <c r="I23" s="190">
        <f t="shared" si="5"/>
        <v>1</v>
      </c>
      <c r="J23" s="205"/>
      <c r="L23" s="296"/>
      <c r="M23" s="298"/>
      <c r="N23" s="198" t="s">
        <v>902</v>
      </c>
      <c r="O23" s="214">
        <f t="shared" si="7"/>
        <v>1</v>
      </c>
      <c r="P23" s="213"/>
      <c r="Q23" s="213"/>
      <c r="R23" s="213"/>
      <c r="S23" s="213"/>
      <c r="T23" s="213"/>
      <c r="U23" s="213"/>
      <c r="V23" s="214"/>
      <c r="W23" s="214"/>
      <c r="X23" s="214"/>
      <c r="Y23" s="214"/>
      <c r="Z23" s="214">
        <v>1</v>
      </c>
      <c r="AA23" s="176"/>
      <c r="AR23" s="177"/>
      <c r="AT23" s="176"/>
    </row>
    <row r="24" spans="1:47" ht="18" customHeight="1">
      <c r="A24" s="204"/>
      <c r="B24" s="278" t="s">
        <v>91</v>
      </c>
      <c r="C24" s="189">
        <v>1</v>
      </c>
      <c r="D24" s="189"/>
      <c r="E24" s="189"/>
      <c r="F24" s="189"/>
      <c r="G24" s="189"/>
      <c r="H24" s="189"/>
      <c r="I24" s="190">
        <f t="shared" si="5"/>
        <v>1</v>
      </c>
      <c r="J24" s="205"/>
      <c r="L24" s="296"/>
      <c r="M24" s="298"/>
      <c r="N24" s="198" t="s">
        <v>891</v>
      </c>
      <c r="O24" s="214">
        <f t="shared" si="7"/>
        <v>1</v>
      </c>
      <c r="P24" s="213"/>
      <c r="Q24" s="213"/>
      <c r="R24" s="213"/>
      <c r="S24" s="257">
        <v>1</v>
      </c>
      <c r="T24" s="213"/>
      <c r="U24" s="213"/>
      <c r="V24" s="214"/>
      <c r="W24" s="214"/>
      <c r="X24" s="214"/>
      <c r="Y24" s="214"/>
      <c r="Z24" s="214"/>
      <c r="AA24" s="176"/>
      <c r="AR24" s="177"/>
      <c r="AT24" s="176"/>
    </row>
    <row r="25" spans="1:47" ht="18" customHeight="1">
      <c r="A25" s="204"/>
      <c r="B25" s="278" t="s">
        <v>328</v>
      </c>
      <c r="C25" s="189"/>
      <c r="D25" s="189"/>
      <c r="E25" s="189"/>
      <c r="F25" s="189">
        <v>2</v>
      </c>
      <c r="G25" s="189"/>
      <c r="H25" s="189"/>
      <c r="I25" s="190">
        <f t="shared" si="5"/>
        <v>2</v>
      </c>
      <c r="J25" s="205"/>
      <c r="L25" s="296"/>
      <c r="M25" s="298"/>
      <c r="N25" s="192" t="s">
        <v>880</v>
      </c>
      <c r="O25" s="214">
        <f t="shared" si="7"/>
        <v>44</v>
      </c>
      <c r="P25" s="213">
        <v>2</v>
      </c>
      <c r="Q25" s="213">
        <v>7</v>
      </c>
      <c r="R25" s="213"/>
      <c r="S25" s="257">
        <f>2+1</f>
        <v>3</v>
      </c>
      <c r="T25" s="213">
        <v>2</v>
      </c>
      <c r="U25" s="213">
        <v>4</v>
      </c>
      <c r="V25" s="214">
        <v>1</v>
      </c>
      <c r="W25" s="214"/>
      <c r="X25" s="214">
        <v>15</v>
      </c>
      <c r="Y25" s="214"/>
      <c r="Z25" s="214">
        <v>10</v>
      </c>
      <c r="AA25" s="176"/>
      <c r="AR25" s="177"/>
      <c r="AT25" s="176"/>
    </row>
    <row r="26" spans="1:47" ht="18" customHeight="1">
      <c r="A26" s="204"/>
      <c r="B26" s="278" t="s">
        <v>361</v>
      </c>
      <c r="C26" s="189"/>
      <c r="D26" s="189">
        <v>1</v>
      </c>
      <c r="E26" s="189"/>
      <c r="F26" s="189"/>
      <c r="G26" s="189"/>
      <c r="H26" s="189"/>
      <c r="I26" s="190">
        <f t="shared" si="5"/>
        <v>1</v>
      </c>
      <c r="J26" s="205"/>
      <c r="L26" s="296"/>
      <c r="M26" s="298"/>
      <c r="N26" s="200" t="s">
        <v>903</v>
      </c>
      <c r="O26" s="214">
        <f t="shared" si="7"/>
        <v>9</v>
      </c>
      <c r="P26" s="213">
        <v>1</v>
      </c>
      <c r="Q26" s="213"/>
      <c r="R26" s="213"/>
      <c r="S26" s="257">
        <v>1</v>
      </c>
      <c r="T26" s="213">
        <v>3</v>
      </c>
      <c r="U26" s="213">
        <v>3</v>
      </c>
      <c r="V26" s="214"/>
      <c r="W26" s="214"/>
      <c r="X26" s="214"/>
      <c r="Y26" s="214"/>
      <c r="Z26" s="214">
        <v>1</v>
      </c>
      <c r="AA26" s="176"/>
      <c r="AR26" s="177"/>
      <c r="AT26" s="176"/>
    </row>
    <row r="27" spans="1:47" ht="18" customHeight="1">
      <c r="A27" s="204"/>
      <c r="B27" s="278" t="s">
        <v>398</v>
      </c>
      <c r="C27" s="189"/>
      <c r="D27" s="189"/>
      <c r="E27" s="189">
        <v>1</v>
      </c>
      <c r="F27" s="189"/>
      <c r="G27" s="189"/>
      <c r="H27" s="189"/>
      <c r="I27" s="190">
        <f t="shared" si="5"/>
        <v>1</v>
      </c>
      <c r="J27" s="205"/>
      <c r="L27" s="297"/>
      <c r="M27" s="298"/>
      <c r="N27" s="192" t="s">
        <v>910</v>
      </c>
      <c r="O27" s="214">
        <f t="shared" si="7"/>
        <v>1</v>
      </c>
      <c r="P27" s="213"/>
      <c r="Q27" s="213"/>
      <c r="R27" s="213"/>
      <c r="S27" s="213"/>
      <c r="T27" s="213"/>
      <c r="U27" s="213"/>
      <c r="V27" s="214"/>
      <c r="W27" s="214"/>
      <c r="X27" s="214"/>
      <c r="Y27" s="214"/>
      <c r="Z27" s="214">
        <v>1</v>
      </c>
      <c r="AA27" s="176"/>
      <c r="AR27" s="177"/>
      <c r="AT27" s="176"/>
    </row>
    <row r="28" spans="1:47" ht="18" customHeight="1">
      <c r="A28" s="204"/>
      <c r="B28" s="278" t="s">
        <v>349</v>
      </c>
      <c r="C28" s="189"/>
      <c r="D28" s="189">
        <v>1</v>
      </c>
      <c r="E28" s="189"/>
      <c r="F28" s="189"/>
      <c r="G28" s="189"/>
      <c r="H28" s="189"/>
      <c r="I28" s="190">
        <f t="shared" si="5"/>
        <v>1</v>
      </c>
      <c r="J28" s="205"/>
      <c r="L28" s="299">
        <v>7.0000000000000007E-2</v>
      </c>
      <c r="M28" s="298" t="s">
        <v>916</v>
      </c>
      <c r="N28" s="198" t="s">
        <v>905</v>
      </c>
      <c r="O28" s="214">
        <f t="shared" si="7"/>
        <v>2</v>
      </c>
      <c r="P28" s="213"/>
      <c r="Q28" s="213">
        <v>1</v>
      </c>
      <c r="R28" s="213"/>
      <c r="S28" s="257"/>
      <c r="T28" s="213"/>
      <c r="U28" s="213"/>
      <c r="V28" s="214"/>
      <c r="W28" s="214"/>
      <c r="X28" s="214"/>
      <c r="Y28" s="214"/>
      <c r="Z28" s="214">
        <v>1</v>
      </c>
      <c r="AA28" s="176"/>
      <c r="AR28" s="177"/>
      <c r="AT28" s="176"/>
    </row>
    <row r="29" spans="1:47" ht="18" customHeight="1">
      <c r="A29" s="204"/>
      <c r="B29" s="280" t="s">
        <v>347</v>
      </c>
      <c r="C29" s="189"/>
      <c r="D29" s="189"/>
      <c r="E29" s="189"/>
      <c r="F29" s="189">
        <v>1</v>
      </c>
      <c r="G29" s="189"/>
      <c r="H29" s="189"/>
      <c r="I29" s="190">
        <f t="shared" si="5"/>
        <v>1</v>
      </c>
      <c r="J29" s="205"/>
      <c r="L29" s="297"/>
      <c r="M29" s="298"/>
      <c r="N29" s="192" t="s">
        <v>906</v>
      </c>
      <c r="O29" s="214">
        <f t="shared" si="7"/>
        <v>5</v>
      </c>
      <c r="P29" s="213"/>
      <c r="Q29" s="213">
        <v>1</v>
      </c>
      <c r="R29" s="213">
        <v>1</v>
      </c>
      <c r="S29" s="257">
        <v>2</v>
      </c>
      <c r="T29" s="213"/>
      <c r="U29" s="213"/>
      <c r="V29" s="214"/>
      <c r="W29" s="214"/>
      <c r="X29" s="214"/>
      <c r="Y29" s="214"/>
      <c r="Z29" s="214">
        <v>1</v>
      </c>
      <c r="AA29" s="176"/>
      <c r="AR29" s="177"/>
      <c r="AT29" s="176"/>
    </row>
    <row r="30" spans="1:47" ht="18" customHeight="1">
      <c r="A30" s="204"/>
      <c r="B30" s="285" t="s">
        <v>734</v>
      </c>
      <c r="C30" s="189"/>
      <c r="D30" s="189"/>
      <c r="E30" s="189"/>
      <c r="F30" s="189"/>
      <c r="G30" s="189">
        <v>1</v>
      </c>
      <c r="H30" s="189"/>
      <c r="I30" s="190">
        <f t="shared" si="5"/>
        <v>1</v>
      </c>
      <c r="J30" s="205"/>
      <c r="L30" s="299">
        <v>0.21</v>
      </c>
      <c r="M30" s="298" t="s">
        <v>918</v>
      </c>
      <c r="N30" s="198" t="s">
        <v>908</v>
      </c>
      <c r="O30" s="214">
        <f t="shared" si="7"/>
        <v>1</v>
      </c>
      <c r="P30" s="213"/>
      <c r="Q30" s="213"/>
      <c r="R30" s="213"/>
      <c r="S30" s="257"/>
      <c r="T30" s="213"/>
      <c r="U30" s="213"/>
      <c r="V30" s="214"/>
      <c r="W30" s="214"/>
      <c r="X30" s="214"/>
      <c r="Y30" s="214"/>
      <c r="Z30" s="214">
        <v>1</v>
      </c>
      <c r="AA30" s="176"/>
      <c r="AR30" s="177"/>
      <c r="AT30" s="176"/>
    </row>
    <row r="31" spans="1:47" ht="18" customHeight="1">
      <c r="A31" s="204"/>
      <c r="B31" s="278" t="s">
        <v>454</v>
      </c>
      <c r="C31" s="189"/>
      <c r="D31" s="189">
        <v>1</v>
      </c>
      <c r="E31" s="189"/>
      <c r="F31" s="189"/>
      <c r="G31" s="189"/>
      <c r="H31" s="189"/>
      <c r="I31" s="190">
        <f t="shared" si="5"/>
        <v>1</v>
      </c>
      <c r="J31" s="205"/>
      <c r="L31" s="297"/>
      <c r="M31" s="298"/>
      <c r="N31" s="192" t="s">
        <v>909</v>
      </c>
      <c r="O31" s="214">
        <f t="shared" si="7"/>
        <v>22</v>
      </c>
      <c r="P31" s="213"/>
      <c r="Q31" s="213">
        <v>2</v>
      </c>
      <c r="R31" s="213"/>
      <c r="S31" s="257">
        <v>3</v>
      </c>
      <c r="T31" s="213"/>
      <c r="U31" s="213">
        <v>2</v>
      </c>
      <c r="V31" s="214"/>
      <c r="W31" s="214">
        <v>1</v>
      </c>
      <c r="X31" s="214">
        <v>8</v>
      </c>
      <c r="Y31" s="214">
        <v>1</v>
      </c>
      <c r="Z31" s="214">
        <v>5</v>
      </c>
      <c r="AA31" s="176"/>
      <c r="AR31" s="177"/>
      <c r="AT31" s="176"/>
    </row>
    <row r="32" spans="1:47" ht="18" customHeight="1">
      <c r="A32" s="204"/>
      <c r="B32" s="278" t="s">
        <v>53</v>
      </c>
      <c r="C32" s="189"/>
      <c r="D32" s="189">
        <v>1</v>
      </c>
      <c r="E32" s="189"/>
      <c r="F32" s="189"/>
      <c r="G32" s="189"/>
      <c r="H32" s="189"/>
      <c r="I32" s="190">
        <f t="shared" si="5"/>
        <v>1</v>
      </c>
      <c r="J32" s="205"/>
      <c r="L32" s="201">
        <v>0.01</v>
      </c>
      <c r="M32" s="259" t="s">
        <v>915</v>
      </c>
      <c r="N32" s="198" t="s">
        <v>904</v>
      </c>
      <c r="O32" s="214">
        <f t="shared" si="7"/>
        <v>1</v>
      </c>
      <c r="P32" s="213"/>
      <c r="Q32" s="213">
        <v>1</v>
      </c>
      <c r="R32" s="213"/>
      <c r="S32" s="257"/>
      <c r="T32" s="213"/>
      <c r="U32" s="213"/>
      <c r="V32" s="214"/>
      <c r="W32" s="214"/>
      <c r="X32" s="214"/>
      <c r="Y32" s="214"/>
      <c r="Z32" s="214"/>
      <c r="AA32" s="176"/>
      <c r="AR32" s="177"/>
      <c r="AT32" s="176"/>
    </row>
    <row r="33" spans="1:46" ht="18" customHeight="1">
      <c r="A33" s="204"/>
      <c r="B33" s="279" t="s">
        <v>327</v>
      </c>
      <c r="C33" s="189"/>
      <c r="D33" s="189"/>
      <c r="E33" s="189"/>
      <c r="F33" s="189">
        <v>1</v>
      </c>
      <c r="G33" s="189"/>
      <c r="H33" s="189"/>
      <c r="I33" s="190">
        <f t="shared" si="5"/>
        <v>1</v>
      </c>
      <c r="J33" s="205"/>
      <c r="L33" s="201">
        <v>0.13</v>
      </c>
      <c r="M33" s="259" t="s">
        <v>920</v>
      </c>
      <c r="N33" s="198" t="s">
        <v>907</v>
      </c>
      <c r="O33" s="214">
        <f t="shared" si="7"/>
        <v>15</v>
      </c>
      <c r="P33" s="213">
        <v>1</v>
      </c>
      <c r="Q33" s="213">
        <v>6</v>
      </c>
      <c r="R33" s="213"/>
      <c r="S33" s="257">
        <v>2</v>
      </c>
      <c r="T33" s="213">
        <v>1</v>
      </c>
      <c r="U33" s="213">
        <v>5</v>
      </c>
      <c r="V33" s="214"/>
      <c r="W33" s="214"/>
      <c r="X33" s="214"/>
      <c r="Y33" s="214"/>
      <c r="Z33" s="214"/>
      <c r="AA33" s="176"/>
      <c r="AR33" s="177"/>
      <c r="AT33" s="176"/>
    </row>
    <row r="34" spans="1:46" ht="18" customHeight="1">
      <c r="A34" s="204"/>
      <c r="B34" s="278" t="s">
        <v>458</v>
      </c>
      <c r="C34" s="189"/>
      <c r="D34" s="189"/>
      <c r="E34" s="189"/>
      <c r="F34" s="189">
        <v>1</v>
      </c>
      <c r="G34" s="189"/>
      <c r="H34" s="189"/>
      <c r="I34" s="190">
        <f t="shared" si="5"/>
        <v>1</v>
      </c>
      <c r="J34" s="205"/>
      <c r="L34" s="201">
        <v>7.0000000000000007E-2</v>
      </c>
      <c r="M34" s="260" t="s">
        <v>917</v>
      </c>
      <c r="N34" s="198" t="s">
        <v>911</v>
      </c>
      <c r="O34" s="214">
        <f t="shared" si="7"/>
        <v>8</v>
      </c>
      <c r="P34" s="213">
        <v>4</v>
      </c>
      <c r="Q34" s="213">
        <v>2</v>
      </c>
      <c r="R34" s="213"/>
      <c r="S34" s="213"/>
      <c r="T34" s="213"/>
      <c r="U34" s="213"/>
      <c r="V34" s="214"/>
      <c r="W34" s="214"/>
      <c r="X34" s="214">
        <v>2</v>
      </c>
      <c r="Y34" s="214"/>
      <c r="Z34" s="214"/>
      <c r="AA34" s="176"/>
      <c r="AR34" s="177"/>
      <c r="AT34" s="176"/>
    </row>
    <row r="35" spans="1:46" ht="18" customHeight="1">
      <c r="A35" s="204"/>
      <c r="B35" s="278" t="s">
        <v>331</v>
      </c>
      <c r="C35" s="189"/>
      <c r="D35" s="189"/>
      <c r="E35" s="189"/>
      <c r="F35" s="189">
        <v>1</v>
      </c>
      <c r="G35" s="189"/>
      <c r="H35" s="189"/>
      <c r="I35" s="190">
        <f t="shared" si="5"/>
        <v>1</v>
      </c>
      <c r="J35" s="205"/>
      <c r="L35" s="215"/>
      <c r="M35" s="215"/>
      <c r="N35" s="261" t="s">
        <v>627</v>
      </c>
      <c r="O35" s="263">
        <f t="shared" si="7"/>
        <v>112</v>
      </c>
      <c r="P35" s="262">
        <f t="shared" ref="P35:Z35" si="8">SUM(P21:P34)</f>
        <v>8</v>
      </c>
      <c r="Q35" s="262">
        <f t="shared" si="8"/>
        <v>20</v>
      </c>
      <c r="R35" s="262">
        <f t="shared" si="8"/>
        <v>1</v>
      </c>
      <c r="S35" s="262">
        <f t="shared" si="8"/>
        <v>12</v>
      </c>
      <c r="T35" s="262">
        <f t="shared" si="8"/>
        <v>6</v>
      </c>
      <c r="U35" s="262">
        <f t="shared" si="8"/>
        <v>14</v>
      </c>
      <c r="V35" s="262">
        <f t="shared" si="8"/>
        <v>1</v>
      </c>
      <c r="W35" s="262">
        <f t="shared" si="8"/>
        <v>1</v>
      </c>
      <c r="X35" s="262">
        <f t="shared" si="8"/>
        <v>26</v>
      </c>
      <c r="Y35" s="262">
        <f t="shared" si="8"/>
        <v>2</v>
      </c>
      <c r="Z35" s="262">
        <f t="shared" si="8"/>
        <v>21</v>
      </c>
      <c r="AR35" s="177"/>
      <c r="AS35" s="176"/>
    </row>
    <row r="36" spans="1:46" ht="18" customHeight="1">
      <c r="A36" s="204"/>
      <c r="B36" s="285" t="s">
        <v>754</v>
      </c>
      <c r="C36" s="189"/>
      <c r="D36" s="189"/>
      <c r="E36" s="189"/>
      <c r="F36" s="189"/>
      <c r="G36" s="189">
        <v>1</v>
      </c>
      <c r="H36" s="189"/>
      <c r="I36" s="190">
        <f t="shared" si="5"/>
        <v>1</v>
      </c>
      <c r="J36" s="205" t="s">
        <v>847</v>
      </c>
      <c r="L36" s="216"/>
      <c r="M36" s="216"/>
      <c r="N36" s="211" t="s">
        <v>614</v>
      </c>
      <c r="O36" s="219">
        <f t="shared" si="7"/>
        <v>1</v>
      </c>
      <c r="P36" s="217">
        <f>P35/O35</f>
        <v>7.1428571428571425E-2</v>
      </c>
      <c r="Q36" s="217">
        <f>Q35/O35</f>
        <v>0.17857142857142858</v>
      </c>
      <c r="R36" s="217">
        <f>R35/O35</f>
        <v>8.9285714285714281E-3</v>
      </c>
      <c r="S36" s="217">
        <f>S35/O35</f>
        <v>0.10714285714285714</v>
      </c>
      <c r="T36" s="217">
        <f>T35/O35</f>
        <v>5.3571428571428568E-2</v>
      </c>
      <c r="U36" s="217">
        <f>U35/O35</f>
        <v>0.125</v>
      </c>
      <c r="V36" s="218">
        <f>V35/O35</f>
        <v>8.9285714285714281E-3</v>
      </c>
      <c r="W36" s="218">
        <f>W35/O35</f>
        <v>8.9285714285714281E-3</v>
      </c>
      <c r="X36" s="218">
        <f>X35/O35</f>
        <v>0.23214285714285715</v>
      </c>
      <c r="Y36" s="218">
        <f>Y35/O35</f>
        <v>1.7857142857142856E-2</v>
      </c>
      <c r="Z36" s="218">
        <f>Z35/O35</f>
        <v>0.1875</v>
      </c>
      <c r="AR36" s="177"/>
      <c r="AS36" s="176"/>
    </row>
    <row r="37" spans="1:46" ht="18" customHeight="1">
      <c r="A37" s="204"/>
      <c r="B37" s="278" t="s">
        <v>370</v>
      </c>
      <c r="C37" s="189"/>
      <c r="D37" s="189">
        <v>1</v>
      </c>
      <c r="E37" s="189"/>
      <c r="F37" s="189"/>
      <c r="G37" s="189"/>
      <c r="H37" s="189"/>
      <c r="I37" s="190">
        <f t="shared" si="5"/>
        <v>1</v>
      </c>
      <c r="J37" s="205"/>
      <c r="O37" s="177"/>
      <c r="T37" s="220" t="s">
        <v>637</v>
      </c>
      <c r="U37" s="221">
        <f>SUM(P36:U36)</f>
        <v>0.54464285714285721</v>
      </c>
      <c r="V37" s="222"/>
      <c r="W37" s="223"/>
      <c r="X37" s="224" t="s">
        <v>638</v>
      </c>
      <c r="Y37" s="224"/>
      <c r="Z37" s="225">
        <f>SUM(V36:Z36)</f>
        <v>0.45535714285714285</v>
      </c>
      <c r="AR37" s="177"/>
      <c r="AS37" s="176"/>
    </row>
    <row r="38" spans="1:46" ht="18" customHeight="1">
      <c r="A38" s="204"/>
      <c r="B38" s="278" t="s">
        <v>48</v>
      </c>
      <c r="C38" s="189"/>
      <c r="D38" s="189"/>
      <c r="E38" s="189"/>
      <c r="F38" s="189">
        <v>1</v>
      </c>
      <c r="G38" s="189"/>
      <c r="H38" s="189"/>
      <c r="I38" s="190">
        <f t="shared" si="5"/>
        <v>1</v>
      </c>
      <c r="J38" s="205"/>
      <c r="Z38" s="177"/>
      <c r="AR38" s="177"/>
      <c r="AS38" s="176"/>
    </row>
    <row r="39" spans="1:46" ht="18" customHeight="1" thickBot="1">
      <c r="A39" s="204"/>
      <c r="B39" s="278" t="s">
        <v>463</v>
      </c>
      <c r="C39" s="189"/>
      <c r="D39" s="189">
        <v>1</v>
      </c>
      <c r="E39" s="189"/>
      <c r="F39" s="189"/>
      <c r="G39" s="189"/>
      <c r="H39" s="189"/>
      <c r="I39" s="190">
        <f t="shared" si="5"/>
        <v>1</v>
      </c>
      <c r="J39" s="205"/>
      <c r="W39" s="264">
        <f>13/26</f>
        <v>0.5</v>
      </c>
      <c r="AA39" s="176"/>
      <c r="AR39" s="177"/>
      <c r="AT39" s="176"/>
    </row>
    <row r="40" spans="1:46" ht="18" customHeight="1" thickBot="1">
      <c r="A40" s="204"/>
      <c r="B40" s="286" t="s">
        <v>758</v>
      </c>
      <c r="C40" s="189"/>
      <c r="D40" s="189"/>
      <c r="E40" s="189"/>
      <c r="F40" s="189"/>
      <c r="G40" s="189"/>
      <c r="H40" s="189">
        <v>1</v>
      </c>
      <c r="I40" s="190">
        <f t="shared" si="5"/>
        <v>1</v>
      </c>
      <c r="J40" s="205" t="s">
        <v>847</v>
      </c>
      <c r="N40" s="226" t="s">
        <v>639</v>
      </c>
      <c r="O40" s="177"/>
      <c r="P40" s="177"/>
      <c r="Q40" s="177"/>
      <c r="R40" s="177"/>
      <c r="S40" s="177"/>
      <c r="T40" s="177"/>
      <c r="U40" s="177"/>
      <c r="AA40" s="176"/>
      <c r="AR40" s="177"/>
      <c r="AT40" s="176"/>
    </row>
    <row r="41" spans="1:46" ht="18" customHeight="1" thickBot="1">
      <c r="A41" s="204"/>
      <c r="B41" s="278" t="s">
        <v>391</v>
      </c>
      <c r="C41" s="189"/>
      <c r="D41" s="189"/>
      <c r="E41" s="189"/>
      <c r="F41" s="189">
        <v>1</v>
      </c>
      <c r="G41" s="189"/>
      <c r="H41" s="189"/>
      <c r="I41" s="190">
        <f t="shared" si="5"/>
        <v>1</v>
      </c>
      <c r="J41" s="205"/>
      <c r="N41" s="227" t="s">
        <v>640</v>
      </c>
      <c r="O41" s="228" t="s">
        <v>641</v>
      </c>
      <c r="P41" s="228" t="s">
        <v>642</v>
      </c>
      <c r="Q41" s="228" t="s">
        <v>643</v>
      </c>
      <c r="R41" s="228" t="s">
        <v>644</v>
      </c>
      <c r="S41" s="228" t="s">
        <v>850</v>
      </c>
      <c r="T41" s="228" t="s">
        <v>851</v>
      </c>
      <c r="U41" s="228" t="s">
        <v>626</v>
      </c>
      <c r="V41" s="228" t="s">
        <v>614</v>
      </c>
      <c r="W41" s="229" t="s">
        <v>645</v>
      </c>
      <c r="X41" s="229" t="s">
        <v>614</v>
      </c>
      <c r="Z41" s="177"/>
      <c r="AA41" s="176"/>
      <c r="AR41" s="177"/>
      <c r="AT41" s="176"/>
    </row>
    <row r="42" spans="1:46" ht="18" customHeight="1" thickBot="1">
      <c r="A42" s="204"/>
      <c r="B42" s="279" t="s">
        <v>394</v>
      </c>
      <c r="C42" s="189"/>
      <c r="D42" s="189">
        <v>1</v>
      </c>
      <c r="E42" s="189"/>
      <c r="F42" s="189"/>
      <c r="G42" s="189"/>
      <c r="H42" s="189"/>
      <c r="I42" s="190">
        <f t="shared" si="5"/>
        <v>1</v>
      </c>
      <c r="J42" s="205"/>
      <c r="N42" s="227" t="s">
        <v>613</v>
      </c>
      <c r="O42" s="228">
        <f t="shared" ref="O42:T42" si="9">P17</f>
        <v>31</v>
      </c>
      <c r="P42" s="228">
        <f t="shared" si="9"/>
        <v>34</v>
      </c>
      <c r="Q42" s="228">
        <f t="shared" si="9"/>
        <v>11</v>
      </c>
      <c r="R42" s="228">
        <f t="shared" si="9"/>
        <v>28</v>
      </c>
      <c r="S42" s="228">
        <f t="shared" si="9"/>
        <v>4</v>
      </c>
      <c r="T42" s="228">
        <f t="shared" si="9"/>
        <v>4</v>
      </c>
      <c r="U42" s="228">
        <f>O42+P42+Q42+R42+S42+T42</f>
        <v>112</v>
      </c>
      <c r="V42" s="230">
        <v>1</v>
      </c>
      <c r="W42" s="231" t="s">
        <v>613</v>
      </c>
      <c r="X42" s="232"/>
      <c r="Z42" s="177"/>
      <c r="AA42" s="176"/>
      <c r="AR42" s="177"/>
      <c r="AT42" s="176"/>
    </row>
    <row r="43" spans="1:46" ht="18" customHeight="1" thickBot="1">
      <c r="A43" s="204"/>
      <c r="B43" s="286" t="s">
        <v>765</v>
      </c>
      <c r="C43" s="189"/>
      <c r="D43" s="189"/>
      <c r="E43" s="189"/>
      <c r="F43" s="189"/>
      <c r="G43" s="189"/>
      <c r="H43" s="189">
        <v>1</v>
      </c>
      <c r="I43" s="190">
        <f t="shared" si="5"/>
        <v>1</v>
      </c>
      <c r="J43" s="205" t="s">
        <v>847</v>
      </c>
      <c r="N43" s="233" t="s">
        <v>892</v>
      </c>
      <c r="O43" s="234">
        <v>16</v>
      </c>
      <c r="P43" s="234">
        <f>2+1+19</f>
        <v>22</v>
      </c>
      <c r="Q43" s="234">
        <v>6</v>
      </c>
      <c r="R43" s="234">
        <f>3+19</f>
        <v>22</v>
      </c>
      <c r="S43" s="234">
        <v>2</v>
      </c>
      <c r="T43" s="234">
        <v>4</v>
      </c>
      <c r="U43" s="234">
        <f t="shared" ref="U43:U51" si="10">SUM(O43:T43)</f>
        <v>72</v>
      </c>
      <c r="V43" s="235">
        <f>U43/U42</f>
        <v>0.6428571428571429</v>
      </c>
      <c r="W43" s="236">
        <f>U42-U43</f>
        <v>40</v>
      </c>
      <c r="X43" s="237">
        <f>W43/U42</f>
        <v>0.35714285714285715</v>
      </c>
      <c r="Z43" s="177"/>
      <c r="AA43" s="176"/>
      <c r="AR43" s="177"/>
      <c r="AT43" s="176"/>
    </row>
    <row r="44" spans="1:46" ht="18" customHeight="1" thickBot="1">
      <c r="A44" s="204"/>
      <c r="B44" s="278" t="s">
        <v>375</v>
      </c>
      <c r="C44" s="189"/>
      <c r="D44" s="189">
        <v>1</v>
      </c>
      <c r="E44" s="189"/>
      <c r="F44" s="189"/>
      <c r="G44" s="189"/>
      <c r="H44" s="189"/>
      <c r="I44" s="190">
        <f t="shared" si="5"/>
        <v>1</v>
      </c>
      <c r="J44" s="205"/>
      <c r="N44" s="233" t="s">
        <v>648</v>
      </c>
      <c r="O44" s="234">
        <v>23</v>
      </c>
      <c r="P44" s="234">
        <v>14</v>
      </c>
      <c r="Q44" s="234">
        <v>3</v>
      </c>
      <c r="R44" s="234">
        <v>8</v>
      </c>
      <c r="S44" s="234">
        <v>2</v>
      </c>
      <c r="T44" s="234">
        <v>1</v>
      </c>
      <c r="U44" s="234">
        <f t="shared" si="10"/>
        <v>51</v>
      </c>
      <c r="V44" s="235">
        <f>U44/U42</f>
        <v>0.45535714285714285</v>
      </c>
      <c r="W44" s="236">
        <f>U42-U44</f>
        <v>61</v>
      </c>
      <c r="X44" s="237">
        <f>W44/U42</f>
        <v>0.5446428571428571</v>
      </c>
      <c r="Z44" s="177"/>
      <c r="AA44" s="176"/>
      <c r="AR44" s="177"/>
      <c r="AT44" s="176"/>
    </row>
    <row r="45" spans="1:46" ht="18" customHeight="1" thickBot="1">
      <c r="A45" s="204"/>
      <c r="B45" s="281" t="s">
        <v>78</v>
      </c>
      <c r="C45" s="189"/>
      <c r="D45" s="189"/>
      <c r="E45" s="189"/>
      <c r="F45" s="189">
        <v>1</v>
      </c>
      <c r="G45" s="189"/>
      <c r="H45" s="189"/>
      <c r="I45" s="190">
        <f t="shared" si="5"/>
        <v>1</v>
      </c>
      <c r="J45" s="205"/>
      <c r="N45" s="233" t="s">
        <v>649</v>
      </c>
      <c r="O45" s="234">
        <v>24</v>
      </c>
      <c r="P45" s="234">
        <v>10</v>
      </c>
      <c r="Q45" s="234"/>
      <c r="R45" s="234">
        <v>7</v>
      </c>
      <c r="S45" s="234">
        <v>1</v>
      </c>
      <c r="T45" s="234"/>
      <c r="U45" s="234">
        <f t="shared" si="10"/>
        <v>42</v>
      </c>
      <c r="V45" s="235">
        <f>U45/U42</f>
        <v>0.375</v>
      </c>
      <c r="W45" s="236">
        <f>U42-U45</f>
        <v>70</v>
      </c>
      <c r="X45" s="237">
        <f>W45/U42</f>
        <v>0.625</v>
      </c>
      <c r="Z45" s="177"/>
      <c r="AA45" s="176"/>
      <c r="AR45" s="177"/>
      <c r="AT45" s="176"/>
    </row>
    <row r="46" spans="1:46" ht="18" customHeight="1" thickBot="1">
      <c r="A46" s="204"/>
      <c r="B46" s="281" t="s">
        <v>70</v>
      </c>
      <c r="C46" s="189">
        <v>6</v>
      </c>
      <c r="D46" s="189"/>
      <c r="E46" s="189"/>
      <c r="F46" s="189"/>
      <c r="G46" s="189"/>
      <c r="H46" s="189"/>
      <c r="I46" s="190">
        <f t="shared" si="5"/>
        <v>6</v>
      </c>
      <c r="J46" s="205"/>
      <c r="N46" s="233" t="s">
        <v>650</v>
      </c>
      <c r="O46" s="234">
        <v>26</v>
      </c>
      <c r="P46" s="234">
        <v>13</v>
      </c>
      <c r="Q46" s="234">
        <v>4</v>
      </c>
      <c r="R46" s="234">
        <v>7</v>
      </c>
      <c r="S46" s="234"/>
      <c r="T46" s="234"/>
      <c r="U46" s="234">
        <f t="shared" si="10"/>
        <v>50</v>
      </c>
      <c r="V46" s="235">
        <f>U46/U42</f>
        <v>0.44642857142857145</v>
      </c>
      <c r="W46" s="236">
        <f>U42-U46</f>
        <v>62</v>
      </c>
      <c r="X46" s="237">
        <f>W46/U42</f>
        <v>0.5535714285714286</v>
      </c>
      <c r="Z46" s="177"/>
      <c r="AA46" s="176"/>
      <c r="AR46" s="177"/>
      <c r="AT46" s="176"/>
    </row>
    <row r="47" spans="1:46" ht="18" customHeight="1" thickBot="1">
      <c r="A47" s="238"/>
      <c r="B47" s="281" t="s">
        <v>342</v>
      </c>
      <c r="C47" s="189"/>
      <c r="D47" s="189">
        <v>1</v>
      </c>
      <c r="E47" s="189"/>
      <c r="F47" s="189"/>
      <c r="G47" s="189"/>
      <c r="H47" s="189"/>
      <c r="I47" s="190">
        <f t="shared" si="5"/>
        <v>1</v>
      </c>
      <c r="J47" s="205"/>
      <c r="N47" s="233" t="s">
        <v>893</v>
      </c>
      <c r="O47" s="234">
        <v>13</v>
      </c>
      <c r="P47" s="234">
        <v>13</v>
      </c>
      <c r="Q47" s="234">
        <v>4</v>
      </c>
      <c r="R47" s="234">
        <v>13</v>
      </c>
      <c r="S47" s="234">
        <v>2</v>
      </c>
      <c r="T47" s="234">
        <v>2</v>
      </c>
      <c r="U47" s="234">
        <f t="shared" si="10"/>
        <v>47</v>
      </c>
      <c r="V47" s="235">
        <f>U47/U42</f>
        <v>0.41964285714285715</v>
      </c>
      <c r="W47" s="236">
        <f>U42-U47</f>
        <v>65</v>
      </c>
      <c r="X47" s="237">
        <f>W47/U42</f>
        <v>0.5803571428571429</v>
      </c>
      <c r="Z47" s="177"/>
      <c r="AA47" s="176"/>
      <c r="AR47" s="177"/>
      <c r="AT47" s="176"/>
    </row>
    <row r="48" spans="1:46" ht="18" customHeight="1" thickBot="1">
      <c r="A48" s="239" t="s">
        <v>619</v>
      </c>
      <c r="B48" s="256" t="s">
        <v>884</v>
      </c>
      <c r="C48" s="195">
        <f t="shared" ref="C48:H48" si="11">SUBTOTAL(9,C14:C47)</f>
        <v>12</v>
      </c>
      <c r="D48" s="195">
        <f t="shared" si="11"/>
        <v>12</v>
      </c>
      <c r="E48" s="195">
        <f t="shared" si="11"/>
        <v>1</v>
      </c>
      <c r="F48" s="195">
        <f t="shared" si="11"/>
        <v>11</v>
      </c>
      <c r="G48" s="195">
        <f t="shared" si="11"/>
        <v>2</v>
      </c>
      <c r="H48" s="195">
        <f t="shared" si="11"/>
        <v>2</v>
      </c>
      <c r="I48" s="195">
        <f>SUBTOTAL(9,C14:H47)</f>
        <v>40</v>
      </c>
      <c r="J48" s="240">
        <f>I48/I95</f>
        <v>0.35714285714285715</v>
      </c>
      <c r="N48" s="233" t="s">
        <v>894</v>
      </c>
      <c r="O48" s="234">
        <v>24</v>
      </c>
      <c r="P48" s="234">
        <v>13</v>
      </c>
      <c r="Q48" s="234">
        <v>5</v>
      </c>
      <c r="R48" s="234">
        <v>15</v>
      </c>
      <c r="S48" s="234">
        <v>2</v>
      </c>
      <c r="T48" s="234">
        <v>2</v>
      </c>
      <c r="U48" s="234">
        <f t="shared" si="10"/>
        <v>61</v>
      </c>
      <c r="V48" s="235">
        <f>U48/U42</f>
        <v>0.5446428571428571</v>
      </c>
      <c r="W48" s="236">
        <f>U42-U48</f>
        <v>51</v>
      </c>
      <c r="X48" s="237">
        <f>W48/U42</f>
        <v>0.45535714285714285</v>
      </c>
      <c r="Z48" s="177"/>
      <c r="AA48" s="176"/>
      <c r="AR48" s="177"/>
      <c r="AT48" s="176"/>
    </row>
    <row r="49" spans="1:46" ht="18" customHeight="1" thickBot="1">
      <c r="A49" s="241" t="s">
        <v>618</v>
      </c>
      <c r="B49" s="278" t="s">
        <v>69</v>
      </c>
      <c r="C49" s="189"/>
      <c r="D49" s="189">
        <v>1</v>
      </c>
      <c r="E49" s="189"/>
      <c r="F49" s="189"/>
      <c r="G49" s="189"/>
      <c r="H49" s="189"/>
      <c r="I49" s="190">
        <f t="shared" ref="I49:I93" si="12">SUBTOTAL(9,C49:H49)</f>
        <v>1</v>
      </c>
      <c r="J49" s="205"/>
      <c r="N49" s="233" t="s">
        <v>895</v>
      </c>
      <c r="O49" s="234">
        <v>24</v>
      </c>
      <c r="P49" s="234">
        <v>13</v>
      </c>
      <c r="Q49" s="234">
        <v>4</v>
      </c>
      <c r="R49" s="234">
        <v>15</v>
      </c>
      <c r="S49" s="234">
        <v>2</v>
      </c>
      <c r="T49" s="234">
        <v>2</v>
      </c>
      <c r="U49" s="234">
        <f t="shared" si="10"/>
        <v>60</v>
      </c>
      <c r="V49" s="235">
        <f>U49/U42</f>
        <v>0.5357142857142857</v>
      </c>
      <c r="W49" s="236">
        <f>U42-U49</f>
        <v>52</v>
      </c>
      <c r="X49" s="237">
        <f>W49/U42</f>
        <v>0.4642857142857143</v>
      </c>
      <c r="Z49" s="177"/>
      <c r="AA49" s="176"/>
      <c r="AR49" s="177"/>
      <c r="AT49" s="176"/>
    </row>
    <row r="50" spans="1:46" ht="18" customHeight="1" thickBot="1">
      <c r="A50" s="242"/>
      <c r="B50" s="280" t="s">
        <v>57</v>
      </c>
      <c r="C50" s="189"/>
      <c r="D50" s="189">
        <v>1</v>
      </c>
      <c r="E50" s="189"/>
      <c r="F50" s="189"/>
      <c r="G50" s="189"/>
      <c r="H50" s="189"/>
      <c r="I50" s="190">
        <f t="shared" si="12"/>
        <v>1</v>
      </c>
      <c r="J50" s="205"/>
      <c r="N50" s="258" t="s">
        <v>651</v>
      </c>
      <c r="O50" s="234">
        <v>11</v>
      </c>
      <c r="P50" s="234">
        <v>20</v>
      </c>
      <c r="Q50" s="234">
        <v>4</v>
      </c>
      <c r="R50" s="234">
        <v>26</v>
      </c>
      <c r="S50" s="234">
        <v>1</v>
      </c>
      <c r="T50" s="234">
        <v>3</v>
      </c>
      <c r="U50" s="234">
        <f t="shared" si="10"/>
        <v>65</v>
      </c>
      <c r="V50" s="235">
        <f>U50/U42</f>
        <v>0.5803571428571429</v>
      </c>
      <c r="W50" s="254">
        <f>U42-U50</f>
        <v>47</v>
      </c>
      <c r="X50" s="237">
        <f>W50/U42</f>
        <v>0.41964285714285715</v>
      </c>
      <c r="Z50" s="177"/>
    </row>
    <row r="51" spans="1:46" ht="18" customHeight="1">
      <c r="A51" s="242"/>
      <c r="B51" s="281" t="s">
        <v>373</v>
      </c>
      <c r="C51" s="189"/>
      <c r="D51" s="189"/>
      <c r="E51" s="189"/>
      <c r="F51" s="189">
        <v>1</v>
      </c>
      <c r="G51" s="189"/>
      <c r="H51" s="189"/>
      <c r="I51" s="190">
        <f t="shared" si="12"/>
        <v>1</v>
      </c>
      <c r="J51" s="189"/>
      <c r="N51" s="233" t="s">
        <v>896</v>
      </c>
      <c r="O51" s="234">
        <v>26</v>
      </c>
      <c r="P51" s="234">
        <v>24</v>
      </c>
      <c r="Q51" s="234">
        <v>7</v>
      </c>
      <c r="R51" s="234">
        <v>26</v>
      </c>
      <c r="S51" s="234">
        <v>2</v>
      </c>
      <c r="T51" s="234">
        <v>4</v>
      </c>
      <c r="U51" s="234">
        <f t="shared" si="10"/>
        <v>89</v>
      </c>
      <c r="V51" s="235">
        <f>U51/U42</f>
        <v>0.7946428571428571</v>
      </c>
      <c r="W51" s="236">
        <f>U42-U51</f>
        <v>23</v>
      </c>
      <c r="X51" s="237">
        <f>W51/U42</f>
        <v>0.20535714285714285</v>
      </c>
      <c r="Z51" s="177"/>
    </row>
    <row r="52" spans="1:46" ht="18" customHeight="1">
      <c r="A52" s="242"/>
      <c r="B52" s="281" t="s">
        <v>99</v>
      </c>
      <c r="C52" s="189">
        <v>9</v>
      </c>
      <c r="D52" s="189"/>
      <c r="E52" s="189"/>
      <c r="F52" s="189"/>
      <c r="G52" s="189"/>
      <c r="H52" s="189"/>
      <c r="I52" s="190">
        <f t="shared" si="12"/>
        <v>9</v>
      </c>
      <c r="J52" s="189"/>
    </row>
    <row r="53" spans="1:46" ht="18" customHeight="1">
      <c r="A53" s="242"/>
      <c r="B53" s="282" t="s">
        <v>451</v>
      </c>
      <c r="C53" s="189"/>
      <c r="D53" s="189"/>
      <c r="E53" s="189"/>
      <c r="F53" s="189">
        <v>1</v>
      </c>
      <c r="G53" s="189"/>
      <c r="H53" s="189"/>
      <c r="I53" s="190">
        <f t="shared" si="12"/>
        <v>1</v>
      </c>
      <c r="J53" s="189"/>
    </row>
    <row r="54" spans="1:46" ht="18" customHeight="1">
      <c r="A54" s="242"/>
      <c r="B54" s="281" t="s">
        <v>71</v>
      </c>
      <c r="C54" s="189"/>
      <c r="D54" s="189"/>
      <c r="E54" s="189">
        <v>1</v>
      </c>
      <c r="F54" s="189"/>
      <c r="G54" s="189"/>
      <c r="H54" s="189"/>
      <c r="I54" s="190">
        <f t="shared" si="12"/>
        <v>1</v>
      </c>
      <c r="J54" s="189"/>
      <c r="N54" s="179" t="s">
        <v>647</v>
      </c>
      <c r="O54" s="182" t="s">
        <v>613</v>
      </c>
      <c r="P54" s="182" t="s">
        <v>615</v>
      </c>
      <c r="Q54" s="177"/>
    </row>
    <row r="55" spans="1:46" ht="18" customHeight="1">
      <c r="A55" s="242"/>
      <c r="B55" s="278" t="s">
        <v>357</v>
      </c>
      <c r="C55" s="189"/>
      <c r="D55" s="189">
        <v>1</v>
      </c>
      <c r="E55" s="189"/>
      <c r="F55" s="189"/>
      <c r="G55" s="189"/>
      <c r="H55" s="189"/>
      <c r="I55" s="190">
        <f t="shared" si="12"/>
        <v>1</v>
      </c>
      <c r="J55" s="205"/>
      <c r="N55" s="188" t="s">
        <v>709</v>
      </c>
      <c r="O55" s="193">
        <v>1</v>
      </c>
      <c r="P55" s="191">
        <f>O55/O58</f>
        <v>8.9285714285714281E-3</v>
      </c>
      <c r="Q55" s="177"/>
    </row>
    <row r="56" spans="1:46" ht="18" customHeight="1">
      <c r="A56" s="242"/>
      <c r="B56" s="278" t="s">
        <v>59</v>
      </c>
      <c r="C56" s="189"/>
      <c r="D56" s="189">
        <v>1</v>
      </c>
      <c r="E56" s="189"/>
      <c r="F56" s="189"/>
      <c r="G56" s="189"/>
      <c r="H56" s="189"/>
      <c r="I56" s="190">
        <f t="shared" si="12"/>
        <v>1</v>
      </c>
      <c r="J56" s="205"/>
      <c r="N56" s="188" t="s">
        <v>415</v>
      </c>
      <c r="O56" s="193">
        <f>5+55</f>
        <v>60</v>
      </c>
      <c r="P56" s="191">
        <f>O56/O58</f>
        <v>0.5357142857142857</v>
      </c>
      <c r="Q56" s="177"/>
    </row>
    <row r="57" spans="1:46" ht="18" customHeight="1">
      <c r="A57" s="242"/>
      <c r="B57" s="278" t="s">
        <v>437</v>
      </c>
      <c r="C57" s="189"/>
      <c r="D57" s="189">
        <v>1</v>
      </c>
      <c r="E57" s="189"/>
      <c r="F57" s="189"/>
      <c r="G57" s="189"/>
      <c r="H57" s="189"/>
      <c r="I57" s="190">
        <f t="shared" si="12"/>
        <v>1</v>
      </c>
      <c r="J57" s="205"/>
      <c r="N57" s="188" t="s">
        <v>443</v>
      </c>
      <c r="O57" s="193">
        <f>3+48</f>
        <v>51</v>
      </c>
      <c r="P57" s="191">
        <f>O57/O58</f>
        <v>0.45535714285714285</v>
      </c>
      <c r="Q57" s="177"/>
    </row>
    <row r="58" spans="1:46" ht="18" customHeight="1">
      <c r="A58" s="242"/>
      <c r="B58" s="278" t="s">
        <v>446</v>
      </c>
      <c r="C58" s="189"/>
      <c r="D58" s="189"/>
      <c r="E58" s="189">
        <v>1</v>
      </c>
      <c r="F58" s="189"/>
      <c r="G58" s="189"/>
      <c r="H58" s="189"/>
      <c r="I58" s="190">
        <f t="shared" si="12"/>
        <v>1</v>
      </c>
      <c r="J58" s="205"/>
      <c r="N58" s="243" t="s">
        <v>616</v>
      </c>
      <c r="O58" s="243">
        <f>SUBTOTAL(9,O55:O57)</f>
        <v>112</v>
      </c>
      <c r="P58" s="244">
        <f>SUBTOTAL(9,P55:P57)</f>
        <v>1</v>
      </c>
      <c r="Q58" s="177"/>
    </row>
    <row r="59" spans="1:46" ht="18" customHeight="1">
      <c r="A59" s="242"/>
      <c r="B59" s="278" t="s">
        <v>846</v>
      </c>
      <c r="C59" s="189"/>
      <c r="D59" s="189"/>
      <c r="E59" s="189"/>
      <c r="F59" s="189">
        <v>1</v>
      </c>
      <c r="G59" s="189"/>
      <c r="H59" s="189"/>
      <c r="I59" s="190">
        <f t="shared" si="12"/>
        <v>1</v>
      </c>
      <c r="J59" s="205" t="s">
        <v>854</v>
      </c>
    </row>
    <row r="60" spans="1:46" ht="18" customHeight="1">
      <c r="A60" s="242"/>
      <c r="B60" s="278" t="s">
        <v>326</v>
      </c>
      <c r="C60" s="189"/>
      <c r="D60" s="189">
        <v>1</v>
      </c>
      <c r="E60" s="189"/>
      <c r="F60" s="189"/>
      <c r="G60" s="189"/>
      <c r="H60" s="189"/>
      <c r="I60" s="190">
        <f t="shared" si="12"/>
        <v>1</v>
      </c>
      <c r="J60" s="205"/>
      <c r="N60" s="245" t="s">
        <v>646</v>
      </c>
      <c r="O60" s="181" t="s">
        <v>613</v>
      </c>
      <c r="P60" s="181" t="s">
        <v>615</v>
      </c>
    </row>
    <row r="61" spans="1:46" ht="18" customHeight="1">
      <c r="A61" s="242"/>
      <c r="B61" s="278" t="s">
        <v>419</v>
      </c>
      <c r="C61" s="189"/>
      <c r="D61" s="189">
        <v>1</v>
      </c>
      <c r="E61" s="189"/>
      <c r="F61" s="189"/>
      <c r="G61" s="189"/>
      <c r="H61" s="189"/>
      <c r="I61" s="190">
        <f t="shared" si="12"/>
        <v>1</v>
      </c>
      <c r="J61" s="205"/>
      <c r="N61" s="246" t="s">
        <v>889</v>
      </c>
      <c r="O61" s="193">
        <v>37</v>
      </c>
      <c r="P61" s="191">
        <f>O61/O64</f>
        <v>0.33035714285714285</v>
      </c>
    </row>
    <row r="62" spans="1:46" ht="18" customHeight="1">
      <c r="A62" s="242"/>
      <c r="B62" s="278" t="s">
        <v>324</v>
      </c>
      <c r="C62" s="189"/>
      <c r="D62" s="189">
        <v>1</v>
      </c>
      <c r="E62" s="189"/>
      <c r="F62" s="189"/>
      <c r="G62" s="189"/>
      <c r="H62" s="189"/>
      <c r="I62" s="190">
        <f t="shared" si="12"/>
        <v>1</v>
      </c>
      <c r="J62" s="205"/>
      <c r="N62" s="247" t="s">
        <v>890</v>
      </c>
      <c r="O62" s="193">
        <v>42</v>
      </c>
      <c r="P62" s="191">
        <f>O62/O64</f>
        <v>0.375</v>
      </c>
    </row>
    <row r="63" spans="1:46" ht="18" customHeight="1">
      <c r="A63" s="242"/>
      <c r="B63" s="278" t="s">
        <v>848</v>
      </c>
      <c r="C63" s="189"/>
      <c r="D63" s="189"/>
      <c r="E63" s="189"/>
      <c r="F63" s="189">
        <v>1</v>
      </c>
      <c r="G63" s="189"/>
      <c r="H63" s="189"/>
      <c r="I63" s="190">
        <f t="shared" si="12"/>
        <v>1</v>
      </c>
      <c r="J63" s="205" t="s">
        <v>854</v>
      </c>
      <c r="N63" s="248" t="s">
        <v>623</v>
      </c>
      <c r="O63" s="249">
        <v>33</v>
      </c>
      <c r="P63" s="250">
        <f>O63/O64</f>
        <v>0.29464285714285715</v>
      </c>
    </row>
    <row r="64" spans="1:46" ht="18" customHeight="1">
      <c r="A64" s="242"/>
      <c r="B64" s="286" t="s">
        <v>767</v>
      </c>
      <c r="C64" s="189"/>
      <c r="D64" s="189"/>
      <c r="E64" s="189"/>
      <c r="F64" s="189"/>
      <c r="G64" s="189">
        <v>1</v>
      </c>
      <c r="H64" s="189"/>
      <c r="I64" s="190">
        <f t="shared" si="12"/>
        <v>1</v>
      </c>
      <c r="J64" s="205"/>
      <c r="N64" s="243" t="s">
        <v>616</v>
      </c>
      <c r="O64" s="243">
        <f>SUBTOTAL(9,O61:O63)</f>
        <v>112</v>
      </c>
      <c r="P64" s="244">
        <f>SUBTOTAL(9,P61:P63)</f>
        <v>1</v>
      </c>
    </row>
    <row r="65" spans="1:47" s="178" customFormat="1" ht="18" customHeight="1">
      <c r="A65" s="242"/>
      <c r="B65" s="278" t="s">
        <v>399</v>
      </c>
      <c r="C65" s="189"/>
      <c r="D65" s="189"/>
      <c r="E65" s="189">
        <v>1</v>
      </c>
      <c r="F65" s="189"/>
      <c r="G65" s="189"/>
      <c r="H65" s="189"/>
      <c r="I65" s="190">
        <f t="shared" si="12"/>
        <v>1</v>
      </c>
      <c r="J65" s="205"/>
      <c r="V65" s="177"/>
      <c r="W65" s="177"/>
      <c r="X65" s="177"/>
      <c r="Y65" s="177"/>
      <c r="Z65" s="176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6"/>
      <c r="AS65" s="177"/>
      <c r="AT65" s="177"/>
      <c r="AU65" s="177"/>
    </row>
    <row r="66" spans="1:47" s="178" customFormat="1" ht="18" customHeight="1">
      <c r="A66" s="242"/>
      <c r="B66" s="281" t="s">
        <v>367</v>
      </c>
      <c r="C66" s="189"/>
      <c r="D66" s="189">
        <v>1</v>
      </c>
      <c r="E66" s="189"/>
      <c r="F66" s="189"/>
      <c r="G66" s="189"/>
      <c r="H66" s="189"/>
      <c r="I66" s="190">
        <f t="shared" si="12"/>
        <v>1</v>
      </c>
      <c r="J66" s="189" t="s">
        <v>246</v>
      </c>
      <c r="N66" s="245" t="s">
        <v>878</v>
      </c>
      <c r="O66" s="181" t="s">
        <v>613</v>
      </c>
      <c r="P66" s="181" t="s">
        <v>615</v>
      </c>
      <c r="V66" s="177"/>
      <c r="W66" s="177"/>
      <c r="X66" s="177"/>
      <c r="Y66" s="177"/>
      <c r="Z66" s="176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6"/>
      <c r="AS66" s="177"/>
      <c r="AT66" s="177"/>
      <c r="AU66" s="177"/>
    </row>
    <row r="67" spans="1:47" s="178" customFormat="1" ht="18" customHeight="1">
      <c r="A67" s="242"/>
      <c r="B67" s="281" t="s">
        <v>358</v>
      </c>
      <c r="C67" s="189">
        <v>1</v>
      </c>
      <c r="D67" s="189">
        <v>1</v>
      </c>
      <c r="E67" s="189"/>
      <c r="F67" s="189"/>
      <c r="G67" s="189"/>
      <c r="H67" s="189"/>
      <c r="I67" s="190">
        <f t="shared" si="12"/>
        <v>2</v>
      </c>
      <c r="J67" s="189"/>
      <c r="N67" s="247" t="s">
        <v>421</v>
      </c>
      <c r="O67" s="193">
        <v>80</v>
      </c>
      <c r="P67" s="191">
        <f>O67/O70</f>
        <v>0.7142857142857143</v>
      </c>
      <c r="V67" s="177"/>
      <c r="W67" s="177"/>
      <c r="X67" s="177"/>
      <c r="Y67" s="177"/>
      <c r="Z67" s="176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6"/>
      <c r="AS67" s="177"/>
      <c r="AT67" s="177"/>
      <c r="AU67" s="177"/>
    </row>
    <row r="68" spans="1:47" s="178" customFormat="1" ht="18" customHeight="1">
      <c r="A68" s="242"/>
      <c r="B68" s="281" t="s">
        <v>435</v>
      </c>
      <c r="C68" s="189"/>
      <c r="D68" s="189"/>
      <c r="E68" s="189"/>
      <c r="F68" s="189">
        <v>1</v>
      </c>
      <c r="G68" s="189"/>
      <c r="H68" s="189"/>
      <c r="I68" s="190">
        <f t="shared" si="12"/>
        <v>1</v>
      </c>
      <c r="J68" s="189"/>
      <c r="N68" s="247" t="s">
        <v>855</v>
      </c>
      <c r="O68" s="193">
        <v>1</v>
      </c>
      <c r="P68" s="191">
        <f>O68/O70</f>
        <v>8.9285714285714281E-3</v>
      </c>
      <c r="V68" s="177"/>
      <c r="W68" s="177"/>
      <c r="X68" s="177"/>
      <c r="Y68" s="177"/>
      <c r="Z68" s="176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6"/>
      <c r="AS68" s="177"/>
      <c r="AT68" s="177"/>
      <c r="AU68" s="177"/>
    </row>
    <row r="69" spans="1:47" s="178" customFormat="1" ht="18" customHeight="1">
      <c r="A69" s="242"/>
      <c r="B69" s="278" t="s">
        <v>457</v>
      </c>
      <c r="C69" s="189"/>
      <c r="D69" s="189">
        <v>1</v>
      </c>
      <c r="E69" s="189"/>
      <c r="F69" s="189"/>
      <c r="G69" s="189"/>
      <c r="H69" s="189"/>
      <c r="I69" s="190">
        <f t="shared" si="12"/>
        <v>1</v>
      </c>
      <c r="J69" s="205"/>
      <c r="N69" s="248" t="s">
        <v>623</v>
      </c>
      <c r="O69" s="249">
        <v>31</v>
      </c>
      <c r="P69" s="250">
        <f>O69/O70</f>
        <v>0.2767857142857143</v>
      </c>
      <c r="V69" s="177"/>
      <c r="W69" s="177"/>
      <c r="X69" s="177"/>
      <c r="Y69" s="177"/>
      <c r="Z69" s="176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6"/>
      <c r="AS69" s="177"/>
      <c r="AT69" s="177"/>
      <c r="AU69" s="177"/>
    </row>
    <row r="70" spans="1:47" s="178" customFormat="1" ht="18" customHeight="1">
      <c r="A70" s="242"/>
      <c r="B70" s="278" t="s">
        <v>403</v>
      </c>
      <c r="C70" s="189"/>
      <c r="D70" s="189">
        <v>1</v>
      </c>
      <c r="E70" s="189"/>
      <c r="F70" s="189"/>
      <c r="G70" s="189"/>
      <c r="H70" s="189"/>
      <c r="I70" s="190">
        <f t="shared" si="12"/>
        <v>1</v>
      </c>
      <c r="J70" s="205"/>
      <c r="N70" s="243" t="s">
        <v>616</v>
      </c>
      <c r="O70" s="243">
        <f>SUBTOTAL(9,O67:O69)</f>
        <v>112</v>
      </c>
      <c r="P70" s="244">
        <f>SUBTOTAL(9,P67:P69)</f>
        <v>1</v>
      </c>
      <c r="V70" s="177"/>
      <c r="W70" s="177"/>
      <c r="X70" s="177"/>
      <c r="Y70" s="177"/>
      <c r="Z70" s="176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  <c r="AR70" s="176"/>
      <c r="AS70" s="177"/>
      <c r="AT70" s="177"/>
      <c r="AU70" s="177"/>
    </row>
    <row r="71" spans="1:47" s="178" customFormat="1" ht="18" customHeight="1">
      <c r="A71" s="242"/>
      <c r="B71" s="278" t="s">
        <v>396</v>
      </c>
      <c r="C71" s="189"/>
      <c r="D71" s="189">
        <v>1</v>
      </c>
      <c r="E71" s="189"/>
      <c r="F71" s="189"/>
      <c r="G71" s="189"/>
      <c r="H71" s="189"/>
      <c r="I71" s="190">
        <f t="shared" si="12"/>
        <v>1</v>
      </c>
      <c r="J71" s="205"/>
      <c r="V71" s="177"/>
      <c r="W71" s="177"/>
      <c r="X71" s="177"/>
      <c r="Y71" s="177"/>
      <c r="Z71" s="176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  <c r="AQ71" s="177"/>
      <c r="AR71" s="176"/>
      <c r="AS71" s="177"/>
      <c r="AT71" s="177"/>
      <c r="AU71" s="177"/>
    </row>
    <row r="72" spans="1:47" s="178" customFormat="1" ht="18" customHeight="1">
      <c r="A72" s="242"/>
      <c r="B72" s="278" t="s">
        <v>453</v>
      </c>
      <c r="C72" s="189"/>
      <c r="D72" s="189"/>
      <c r="E72" s="189">
        <v>1</v>
      </c>
      <c r="F72" s="189"/>
      <c r="G72" s="189"/>
      <c r="H72" s="189">
        <v>1</v>
      </c>
      <c r="I72" s="190">
        <f t="shared" si="12"/>
        <v>2</v>
      </c>
      <c r="J72" s="205"/>
      <c r="N72" s="245" t="s">
        <v>863</v>
      </c>
      <c r="O72" s="181" t="s">
        <v>613</v>
      </c>
      <c r="P72" s="181" t="s">
        <v>615</v>
      </c>
      <c r="V72" s="177"/>
      <c r="W72" s="177"/>
      <c r="X72" s="177"/>
      <c r="Y72" s="177"/>
      <c r="Z72" s="176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77"/>
      <c r="AO72" s="177"/>
      <c r="AP72" s="177"/>
      <c r="AQ72" s="177"/>
      <c r="AR72" s="176"/>
      <c r="AS72" s="177"/>
      <c r="AT72" s="177"/>
      <c r="AU72" s="177"/>
    </row>
    <row r="73" spans="1:47" s="178" customFormat="1" ht="18" customHeight="1">
      <c r="A73" s="242"/>
      <c r="B73" s="278" t="s">
        <v>386</v>
      </c>
      <c r="C73" s="189"/>
      <c r="D73" s="189"/>
      <c r="E73" s="189">
        <v>1</v>
      </c>
      <c r="F73" s="189"/>
      <c r="G73" s="189"/>
      <c r="H73" s="189"/>
      <c r="I73" s="190">
        <f t="shared" si="12"/>
        <v>1</v>
      </c>
      <c r="J73" s="205"/>
      <c r="N73" s="172" t="s">
        <v>865</v>
      </c>
      <c r="O73" s="193">
        <v>8</v>
      </c>
      <c r="P73" s="251">
        <f>O73/O81</f>
        <v>7.0796460176991149E-2</v>
      </c>
      <c r="V73" s="177"/>
      <c r="W73" s="177"/>
      <c r="X73" s="177"/>
      <c r="Y73" s="177"/>
      <c r="Z73" s="176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177"/>
      <c r="AP73" s="177"/>
      <c r="AQ73" s="177"/>
      <c r="AR73" s="176"/>
      <c r="AS73" s="177"/>
      <c r="AT73" s="177"/>
      <c r="AU73" s="177"/>
    </row>
    <row r="74" spans="1:47" s="178" customFormat="1" ht="18" customHeight="1">
      <c r="A74" s="242"/>
      <c r="B74" s="278" t="s">
        <v>455</v>
      </c>
      <c r="C74" s="189"/>
      <c r="D74" s="189"/>
      <c r="E74" s="189"/>
      <c r="F74" s="189">
        <v>1</v>
      </c>
      <c r="G74" s="189"/>
      <c r="H74" s="189"/>
      <c r="I74" s="190">
        <f t="shared" si="12"/>
        <v>1</v>
      </c>
      <c r="J74" s="205"/>
      <c r="N74" s="172" t="s">
        <v>871</v>
      </c>
      <c r="O74" s="193">
        <v>4</v>
      </c>
      <c r="P74" s="251">
        <f>O74/O81</f>
        <v>3.5398230088495575E-2</v>
      </c>
      <c r="V74" s="177"/>
      <c r="W74" s="177"/>
      <c r="X74" s="177"/>
      <c r="Y74" s="177"/>
      <c r="Z74" s="176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6"/>
      <c r="AS74" s="177"/>
      <c r="AT74" s="177"/>
      <c r="AU74" s="177"/>
    </row>
    <row r="75" spans="1:47" s="178" customFormat="1" ht="18" customHeight="1">
      <c r="A75" s="242"/>
      <c r="B75" s="278" t="s">
        <v>438</v>
      </c>
      <c r="C75" s="189"/>
      <c r="D75" s="189">
        <v>1</v>
      </c>
      <c r="E75" s="189"/>
      <c r="F75" s="189"/>
      <c r="G75" s="189"/>
      <c r="H75" s="189"/>
      <c r="I75" s="190">
        <f t="shared" si="12"/>
        <v>1</v>
      </c>
      <c r="J75" s="205"/>
      <c r="N75" s="173" t="s">
        <v>868</v>
      </c>
      <c r="O75" s="193">
        <v>1</v>
      </c>
      <c r="P75" s="251">
        <f>O75/O81</f>
        <v>8.8495575221238937E-3</v>
      </c>
      <c r="V75" s="177"/>
      <c r="W75" s="177"/>
      <c r="X75" s="177"/>
      <c r="Y75" s="177"/>
      <c r="Z75" s="176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6"/>
      <c r="AS75" s="177"/>
      <c r="AT75" s="177"/>
      <c r="AU75" s="177"/>
    </row>
    <row r="76" spans="1:47" s="178" customFormat="1" ht="18" customHeight="1">
      <c r="A76" s="242"/>
      <c r="B76" s="278" t="s">
        <v>392</v>
      </c>
      <c r="C76" s="189"/>
      <c r="D76" s="189">
        <v>1</v>
      </c>
      <c r="E76" s="189"/>
      <c r="F76" s="189"/>
      <c r="G76" s="189"/>
      <c r="H76" s="189"/>
      <c r="I76" s="190">
        <f t="shared" si="12"/>
        <v>1</v>
      </c>
      <c r="J76" s="205"/>
      <c r="N76" s="173" t="s">
        <v>870</v>
      </c>
      <c r="O76" s="193">
        <v>5</v>
      </c>
      <c r="P76" s="251">
        <f>O76/O81</f>
        <v>4.4247787610619468E-2</v>
      </c>
      <c r="V76" s="177"/>
      <c r="W76" s="177"/>
      <c r="X76" s="177"/>
      <c r="Y76" s="177"/>
      <c r="Z76" s="176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6"/>
      <c r="AS76" s="177"/>
      <c r="AT76" s="177"/>
      <c r="AU76" s="177"/>
    </row>
    <row r="77" spans="1:47" s="178" customFormat="1" ht="18" customHeight="1">
      <c r="A77" s="242"/>
      <c r="B77" s="278" t="s">
        <v>97</v>
      </c>
      <c r="C77" s="189"/>
      <c r="D77" s="189"/>
      <c r="E77" s="189"/>
      <c r="F77" s="189">
        <v>1</v>
      </c>
      <c r="G77" s="189"/>
      <c r="H77" s="189"/>
      <c r="I77" s="190">
        <f t="shared" si="12"/>
        <v>1</v>
      </c>
      <c r="J77" s="205"/>
      <c r="N77" s="172" t="s">
        <v>867</v>
      </c>
      <c r="O77" s="193">
        <v>11</v>
      </c>
      <c r="P77" s="251">
        <f>O77/O81</f>
        <v>9.7345132743362831E-2</v>
      </c>
      <c r="V77" s="177"/>
      <c r="W77" s="177"/>
      <c r="X77" s="177"/>
      <c r="Y77" s="177"/>
      <c r="Z77" s="176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177"/>
      <c r="AP77" s="177"/>
      <c r="AQ77" s="177"/>
      <c r="AR77" s="176"/>
      <c r="AS77" s="177"/>
      <c r="AT77" s="177"/>
      <c r="AU77" s="177"/>
    </row>
    <row r="78" spans="1:47" s="178" customFormat="1" ht="18" customHeight="1">
      <c r="A78" s="242"/>
      <c r="B78" s="278" t="s">
        <v>258</v>
      </c>
      <c r="C78" s="189"/>
      <c r="D78" s="189">
        <v>1</v>
      </c>
      <c r="E78" s="189"/>
      <c r="F78" s="189"/>
      <c r="G78" s="189"/>
      <c r="H78" s="189"/>
      <c r="I78" s="190">
        <f t="shared" si="12"/>
        <v>1</v>
      </c>
      <c r="J78" s="205"/>
      <c r="N78" s="172" t="s">
        <v>876</v>
      </c>
      <c r="O78" s="193">
        <v>1</v>
      </c>
      <c r="P78" s="251">
        <f>O78/O81</f>
        <v>8.8495575221238937E-3</v>
      </c>
      <c r="V78" s="177"/>
      <c r="W78" s="177"/>
      <c r="X78" s="177"/>
      <c r="Y78" s="177"/>
      <c r="Z78" s="176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6"/>
      <c r="AS78" s="177"/>
      <c r="AT78" s="177"/>
      <c r="AU78" s="177"/>
    </row>
    <row r="79" spans="1:47" s="178" customFormat="1" ht="18" customHeight="1">
      <c r="A79" s="242"/>
      <c r="B79" s="278" t="s">
        <v>343</v>
      </c>
      <c r="C79" s="189"/>
      <c r="D79" s="189"/>
      <c r="E79" s="189"/>
      <c r="F79" s="189">
        <v>1</v>
      </c>
      <c r="G79" s="189"/>
      <c r="H79" s="189"/>
      <c r="I79" s="190">
        <f t="shared" si="12"/>
        <v>1</v>
      </c>
      <c r="J79" s="205"/>
      <c r="N79" s="172" t="s">
        <v>874</v>
      </c>
      <c r="O79" s="193">
        <v>2</v>
      </c>
      <c r="P79" s="251">
        <f>O79/O81</f>
        <v>1.7699115044247787E-2</v>
      </c>
      <c r="V79" s="177"/>
      <c r="W79" s="177"/>
      <c r="X79" s="177"/>
      <c r="Y79" s="177"/>
      <c r="Z79" s="176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6"/>
      <c r="AS79" s="177"/>
      <c r="AT79" s="177"/>
      <c r="AU79" s="177"/>
    </row>
    <row r="80" spans="1:47" s="178" customFormat="1" ht="18" customHeight="1">
      <c r="A80" s="242"/>
      <c r="B80" s="278" t="s">
        <v>430</v>
      </c>
      <c r="C80" s="189"/>
      <c r="D80" s="189"/>
      <c r="E80" s="189">
        <v>1</v>
      </c>
      <c r="F80" s="189"/>
      <c r="G80" s="189"/>
      <c r="H80" s="189"/>
      <c r="I80" s="190">
        <f t="shared" si="12"/>
        <v>1</v>
      </c>
      <c r="J80" s="205"/>
      <c r="N80" s="174" t="s">
        <v>623</v>
      </c>
      <c r="O80" s="249">
        <v>81</v>
      </c>
      <c r="P80" s="251">
        <f>O80/O81</f>
        <v>0.7168141592920354</v>
      </c>
      <c r="V80" s="177"/>
      <c r="W80" s="177"/>
      <c r="X80" s="177"/>
      <c r="Y80" s="177"/>
      <c r="Z80" s="176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6"/>
      <c r="AS80" s="177"/>
      <c r="AT80" s="177"/>
      <c r="AU80" s="177"/>
    </row>
    <row r="81" spans="1:47" s="178" customFormat="1" ht="18" customHeight="1">
      <c r="A81" s="242"/>
      <c r="B81" s="278" t="s">
        <v>100</v>
      </c>
      <c r="C81" s="189"/>
      <c r="D81" s="189"/>
      <c r="E81" s="189">
        <v>1</v>
      </c>
      <c r="F81" s="189">
        <v>1</v>
      </c>
      <c r="G81" s="189"/>
      <c r="H81" s="189"/>
      <c r="I81" s="190">
        <f t="shared" si="12"/>
        <v>2</v>
      </c>
      <c r="J81" s="205" t="s">
        <v>854</v>
      </c>
      <c r="N81" s="243" t="s">
        <v>616</v>
      </c>
      <c r="O81" s="243">
        <f>SUM(O73:O80)</f>
        <v>113</v>
      </c>
      <c r="P81" s="244">
        <f>SUBTOTAL(9,P73:P80)</f>
        <v>1</v>
      </c>
      <c r="V81" s="177"/>
      <c r="W81" s="177"/>
      <c r="X81" s="177"/>
      <c r="Y81" s="177"/>
      <c r="Z81" s="176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6"/>
      <c r="AS81" s="177"/>
      <c r="AT81" s="177"/>
      <c r="AU81" s="177"/>
    </row>
    <row r="82" spans="1:47" s="178" customFormat="1" ht="18" customHeight="1">
      <c r="A82" s="242"/>
      <c r="B82" s="278" t="s">
        <v>131</v>
      </c>
      <c r="C82" s="189">
        <v>1</v>
      </c>
      <c r="D82" s="189"/>
      <c r="E82" s="189"/>
      <c r="F82" s="189"/>
      <c r="G82" s="189"/>
      <c r="H82" s="189"/>
      <c r="I82" s="190">
        <f t="shared" si="12"/>
        <v>1</v>
      </c>
      <c r="J82" s="205"/>
      <c r="V82" s="177"/>
      <c r="W82" s="177"/>
      <c r="X82" s="177"/>
      <c r="Y82" s="177"/>
      <c r="Z82" s="176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6"/>
      <c r="AS82" s="177"/>
      <c r="AT82" s="177"/>
      <c r="AU82" s="177"/>
    </row>
    <row r="83" spans="1:47" s="178" customFormat="1" ht="18" customHeight="1">
      <c r="A83" s="242"/>
      <c r="B83" s="278" t="s">
        <v>93</v>
      </c>
      <c r="C83" s="189"/>
      <c r="D83" s="189"/>
      <c r="E83" s="189"/>
      <c r="F83" s="189">
        <v>1</v>
      </c>
      <c r="G83" s="189"/>
      <c r="H83" s="189"/>
      <c r="I83" s="190">
        <f t="shared" si="12"/>
        <v>1</v>
      </c>
      <c r="J83" s="205"/>
      <c r="V83" s="177"/>
      <c r="W83" s="177"/>
      <c r="X83" s="177"/>
      <c r="Y83" s="177"/>
      <c r="Z83" s="176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6"/>
      <c r="AS83" s="177"/>
      <c r="AT83" s="177"/>
      <c r="AU83" s="177"/>
    </row>
    <row r="84" spans="1:47" s="178" customFormat="1" ht="18" customHeight="1">
      <c r="A84" s="242"/>
      <c r="B84" s="278" t="s">
        <v>379</v>
      </c>
      <c r="C84" s="189"/>
      <c r="D84" s="189"/>
      <c r="E84" s="189">
        <v>1</v>
      </c>
      <c r="F84" s="189"/>
      <c r="G84" s="189"/>
      <c r="H84" s="189"/>
      <c r="I84" s="190">
        <f t="shared" si="12"/>
        <v>1</v>
      </c>
      <c r="J84" s="205"/>
      <c r="V84" s="177"/>
      <c r="W84" s="177"/>
      <c r="X84" s="177"/>
      <c r="Y84" s="177"/>
      <c r="Z84" s="176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6"/>
      <c r="AS84" s="177"/>
      <c r="AT84" s="177"/>
      <c r="AU84" s="177"/>
    </row>
    <row r="85" spans="1:47" s="178" customFormat="1" ht="18" customHeight="1">
      <c r="A85" s="242"/>
      <c r="B85" s="278" t="s">
        <v>94</v>
      </c>
      <c r="C85" s="189"/>
      <c r="D85" s="189"/>
      <c r="E85" s="189">
        <v>1</v>
      </c>
      <c r="F85" s="189"/>
      <c r="G85" s="189"/>
      <c r="H85" s="189"/>
      <c r="I85" s="190">
        <f t="shared" si="12"/>
        <v>1</v>
      </c>
      <c r="J85" s="205"/>
      <c r="V85" s="177"/>
      <c r="W85" s="177"/>
      <c r="X85" s="177"/>
      <c r="Y85" s="177"/>
      <c r="Z85" s="176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P85" s="177"/>
      <c r="AQ85" s="177"/>
      <c r="AR85" s="176"/>
      <c r="AS85" s="177"/>
      <c r="AT85" s="177"/>
      <c r="AU85" s="177"/>
    </row>
    <row r="86" spans="1:47" s="178" customFormat="1" ht="18" customHeight="1">
      <c r="A86" s="242"/>
      <c r="B86" s="278" t="s">
        <v>332</v>
      </c>
      <c r="C86" s="189">
        <v>1</v>
      </c>
      <c r="D86" s="189"/>
      <c r="E86" s="189"/>
      <c r="F86" s="189"/>
      <c r="G86" s="189"/>
      <c r="H86" s="189"/>
      <c r="I86" s="190">
        <f t="shared" si="12"/>
        <v>1</v>
      </c>
      <c r="J86" s="205"/>
      <c r="V86" s="177"/>
      <c r="W86" s="177"/>
      <c r="X86" s="177"/>
      <c r="Y86" s="177"/>
      <c r="Z86" s="176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6"/>
      <c r="AS86" s="177"/>
      <c r="AT86" s="177"/>
      <c r="AU86" s="177"/>
    </row>
    <row r="87" spans="1:47" s="178" customFormat="1" ht="18" customHeight="1">
      <c r="A87" s="242"/>
      <c r="B87" s="278" t="s">
        <v>366</v>
      </c>
      <c r="C87" s="189"/>
      <c r="D87" s="189"/>
      <c r="E87" s="189">
        <v>1</v>
      </c>
      <c r="F87" s="189"/>
      <c r="G87" s="189"/>
      <c r="H87" s="189"/>
      <c r="I87" s="190">
        <f t="shared" si="12"/>
        <v>1</v>
      </c>
      <c r="J87" s="205"/>
      <c r="V87" s="177"/>
      <c r="W87" s="177"/>
      <c r="X87" s="177"/>
      <c r="Y87" s="177"/>
      <c r="Z87" s="176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6"/>
      <c r="AS87" s="177"/>
      <c r="AT87" s="177"/>
      <c r="AU87" s="177"/>
    </row>
    <row r="88" spans="1:47" s="178" customFormat="1" ht="18" customHeight="1">
      <c r="A88" s="242"/>
      <c r="B88" s="278" t="s">
        <v>74</v>
      </c>
      <c r="C88" s="189"/>
      <c r="D88" s="189">
        <v>1</v>
      </c>
      <c r="E88" s="189"/>
      <c r="F88" s="189"/>
      <c r="G88" s="189"/>
      <c r="H88" s="189"/>
      <c r="I88" s="190">
        <f t="shared" si="12"/>
        <v>1</v>
      </c>
      <c r="J88" s="205"/>
      <c r="V88" s="177"/>
      <c r="W88" s="177"/>
      <c r="X88" s="177"/>
      <c r="Y88" s="177"/>
      <c r="Z88" s="176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6"/>
      <c r="AS88" s="177"/>
      <c r="AT88" s="177"/>
      <c r="AU88" s="177"/>
    </row>
    <row r="89" spans="1:47" s="178" customFormat="1" ht="18" customHeight="1">
      <c r="A89" s="242"/>
      <c r="B89" s="278" t="s">
        <v>109</v>
      </c>
      <c r="C89" s="189"/>
      <c r="D89" s="189">
        <v>1</v>
      </c>
      <c r="E89" s="189"/>
      <c r="F89" s="189"/>
      <c r="G89" s="189"/>
      <c r="H89" s="189"/>
      <c r="I89" s="190">
        <f t="shared" si="12"/>
        <v>1</v>
      </c>
      <c r="J89" s="205"/>
      <c r="V89" s="177"/>
      <c r="W89" s="177"/>
      <c r="X89" s="177"/>
      <c r="Y89" s="177"/>
      <c r="Z89" s="176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  <c r="AL89" s="177"/>
      <c r="AM89" s="177"/>
      <c r="AN89" s="177"/>
      <c r="AO89" s="177"/>
      <c r="AP89" s="177"/>
      <c r="AQ89" s="177"/>
      <c r="AR89" s="176"/>
      <c r="AS89" s="177"/>
      <c r="AT89" s="177"/>
      <c r="AU89" s="177"/>
    </row>
    <row r="90" spans="1:47" s="178" customFormat="1" ht="18" customHeight="1">
      <c r="A90" s="242"/>
      <c r="B90" s="278" t="s">
        <v>428</v>
      </c>
      <c r="C90" s="189"/>
      <c r="D90" s="189"/>
      <c r="E90" s="189"/>
      <c r="F90" s="189">
        <v>1</v>
      </c>
      <c r="G90" s="189"/>
      <c r="H90" s="189"/>
      <c r="I90" s="190">
        <f t="shared" si="12"/>
        <v>1</v>
      </c>
      <c r="J90" s="205"/>
      <c r="V90" s="177"/>
      <c r="W90" s="177"/>
      <c r="X90" s="177"/>
      <c r="Y90" s="177"/>
      <c r="Z90" s="176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7"/>
      <c r="AO90" s="177"/>
      <c r="AP90" s="177"/>
      <c r="AQ90" s="177"/>
      <c r="AR90" s="176"/>
      <c r="AS90" s="177"/>
      <c r="AT90" s="177"/>
      <c r="AU90" s="177"/>
    </row>
    <row r="91" spans="1:47" s="178" customFormat="1" ht="18" customHeight="1">
      <c r="A91" s="242"/>
      <c r="B91" s="281" t="s">
        <v>52</v>
      </c>
      <c r="C91" s="189">
        <v>6</v>
      </c>
      <c r="D91" s="189"/>
      <c r="E91" s="189"/>
      <c r="F91" s="189"/>
      <c r="G91" s="189"/>
      <c r="H91" s="189"/>
      <c r="I91" s="190">
        <f t="shared" si="12"/>
        <v>6</v>
      </c>
      <c r="J91" s="205" t="s">
        <v>617</v>
      </c>
      <c r="V91" s="177"/>
      <c r="W91" s="177"/>
      <c r="X91" s="177"/>
      <c r="Y91" s="177"/>
      <c r="Z91" s="176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  <c r="AM91" s="177"/>
      <c r="AN91" s="177"/>
      <c r="AO91" s="177"/>
      <c r="AP91" s="177"/>
      <c r="AQ91" s="177"/>
      <c r="AR91" s="176"/>
      <c r="AS91" s="177"/>
      <c r="AT91" s="177"/>
      <c r="AU91" s="177"/>
    </row>
    <row r="92" spans="1:47" s="178" customFormat="1" ht="18" customHeight="1">
      <c r="A92" s="242"/>
      <c r="B92" s="281" t="s">
        <v>348</v>
      </c>
      <c r="C92" s="189">
        <v>1</v>
      </c>
      <c r="D92" s="189"/>
      <c r="E92" s="189"/>
      <c r="F92" s="189">
        <v>2</v>
      </c>
      <c r="G92" s="189"/>
      <c r="H92" s="189"/>
      <c r="I92" s="190">
        <f t="shared" si="12"/>
        <v>3</v>
      </c>
      <c r="J92" s="205" t="s">
        <v>854</v>
      </c>
      <c r="V92" s="177"/>
      <c r="W92" s="177"/>
      <c r="X92" s="177"/>
      <c r="Y92" s="177"/>
      <c r="Z92" s="176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6"/>
      <c r="AS92" s="177"/>
      <c r="AT92" s="177"/>
      <c r="AU92" s="177"/>
    </row>
    <row r="93" spans="1:47" s="178" customFormat="1" ht="18" customHeight="1">
      <c r="A93" s="242"/>
      <c r="B93" s="286" t="s">
        <v>761</v>
      </c>
      <c r="C93" s="189"/>
      <c r="D93" s="189"/>
      <c r="E93" s="189"/>
      <c r="F93" s="189"/>
      <c r="G93" s="189"/>
      <c r="H93" s="189">
        <v>1</v>
      </c>
      <c r="I93" s="190">
        <f t="shared" si="12"/>
        <v>1</v>
      </c>
      <c r="J93" s="205"/>
      <c r="V93" s="177"/>
      <c r="W93" s="177"/>
      <c r="X93" s="177"/>
      <c r="Y93" s="177"/>
      <c r="Z93" s="176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  <c r="AM93" s="177"/>
      <c r="AN93" s="177"/>
      <c r="AO93" s="177"/>
      <c r="AP93" s="177"/>
      <c r="AQ93" s="177"/>
      <c r="AR93" s="176"/>
      <c r="AS93" s="177"/>
      <c r="AT93" s="177"/>
      <c r="AU93" s="177"/>
    </row>
    <row r="94" spans="1:47" s="178" customFormat="1" ht="18" customHeight="1">
      <c r="A94" s="239" t="s">
        <v>618</v>
      </c>
      <c r="B94" s="256" t="s">
        <v>885</v>
      </c>
      <c r="C94" s="195">
        <f t="shared" ref="C94:H94" si="13">SUBTOTAL(9,C49:C93)</f>
        <v>19</v>
      </c>
      <c r="D94" s="195">
        <f t="shared" si="13"/>
        <v>18</v>
      </c>
      <c r="E94" s="195">
        <f t="shared" si="13"/>
        <v>10</v>
      </c>
      <c r="F94" s="195">
        <f t="shared" si="13"/>
        <v>13</v>
      </c>
      <c r="G94" s="195">
        <f t="shared" si="13"/>
        <v>1</v>
      </c>
      <c r="H94" s="195">
        <f t="shared" si="13"/>
        <v>2</v>
      </c>
      <c r="I94" s="195">
        <f>SUBTOTAL(9,C49:H93)</f>
        <v>63</v>
      </c>
      <c r="J94" s="196">
        <f>I94/I95</f>
        <v>0.5625</v>
      </c>
      <c r="V94" s="177"/>
      <c r="W94" s="177"/>
      <c r="X94" s="177"/>
      <c r="Y94" s="177"/>
      <c r="Z94" s="176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7"/>
      <c r="AP94" s="177"/>
      <c r="AQ94" s="177"/>
      <c r="AR94" s="176"/>
      <c r="AS94" s="177"/>
      <c r="AT94" s="177"/>
      <c r="AU94" s="177"/>
    </row>
    <row r="95" spans="1:47" s="178" customFormat="1" ht="18" customHeight="1">
      <c r="A95" s="194" t="s">
        <v>617</v>
      </c>
      <c r="B95" s="287" t="s">
        <v>622</v>
      </c>
      <c r="C95" s="195">
        <f t="shared" ref="C95:I95" si="14">C94+C48+C13+C4</f>
        <v>31</v>
      </c>
      <c r="D95" s="195">
        <f t="shared" si="14"/>
        <v>34</v>
      </c>
      <c r="E95" s="195">
        <f t="shared" si="14"/>
        <v>11</v>
      </c>
      <c r="F95" s="195">
        <f t="shared" si="14"/>
        <v>28</v>
      </c>
      <c r="G95" s="195">
        <f t="shared" si="14"/>
        <v>4</v>
      </c>
      <c r="H95" s="195">
        <f t="shared" si="14"/>
        <v>4</v>
      </c>
      <c r="I95" s="171">
        <f t="shared" si="14"/>
        <v>112</v>
      </c>
      <c r="J95" s="196">
        <f>J13+J48+J94+J4</f>
        <v>1.0010714285714286</v>
      </c>
      <c r="V95" s="177"/>
      <c r="W95" s="177"/>
      <c r="X95" s="177"/>
      <c r="Y95" s="177"/>
      <c r="Z95" s="176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177"/>
      <c r="AL95" s="177"/>
      <c r="AM95" s="177"/>
      <c r="AN95" s="177"/>
      <c r="AO95" s="177"/>
      <c r="AP95" s="177"/>
      <c r="AQ95" s="177"/>
      <c r="AR95" s="176"/>
      <c r="AS95" s="177"/>
      <c r="AT95" s="177"/>
      <c r="AU95" s="177"/>
    </row>
    <row r="96" spans="1:47" s="178" customFormat="1">
      <c r="A96" s="252"/>
      <c r="B96" s="288" t="s">
        <v>615</v>
      </c>
      <c r="C96" s="253">
        <f>C95/I95</f>
        <v>0.2767857142857143</v>
      </c>
      <c r="D96" s="253">
        <f>D95/I95</f>
        <v>0.30357142857142855</v>
      </c>
      <c r="E96" s="253">
        <f>E95/I95</f>
        <v>9.8214285714285712E-2</v>
      </c>
      <c r="F96" s="253">
        <f>F95/I95</f>
        <v>0.25</v>
      </c>
      <c r="G96" s="253">
        <f>G95/I95</f>
        <v>3.5714285714285712E-2</v>
      </c>
      <c r="H96" s="253">
        <f>H95/I95</f>
        <v>3.5714285714285712E-2</v>
      </c>
      <c r="I96" s="253">
        <f>SUM(C96:H96)</f>
        <v>0.99999999999999989</v>
      </c>
      <c r="J96" s="252"/>
      <c r="V96" s="177"/>
      <c r="W96" s="177"/>
      <c r="X96" s="177"/>
      <c r="Y96" s="177"/>
      <c r="Z96" s="176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  <c r="AM96" s="177"/>
      <c r="AN96" s="177"/>
      <c r="AO96" s="177"/>
      <c r="AP96" s="177"/>
      <c r="AQ96" s="177"/>
      <c r="AR96" s="176"/>
      <c r="AS96" s="177"/>
      <c r="AT96" s="177"/>
      <c r="AU96" s="177"/>
    </row>
    <row r="97" spans="1:47" ht="18" customHeight="1"/>
    <row r="98" spans="1:47" s="178" customFormat="1" ht="28.5" customHeight="1">
      <c r="A98" s="179" t="s">
        <v>887</v>
      </c>
      <c r="B98" s="284" t="s">
        <v>888</v>
      </c>
      <c r="C98" s="180">
        <v>2018</v>
      </c>
      <c r="D98" s="180">
        <v>2019</v>
      </c>
      <c r="E98" s="180">
        <v>2020</v>
      </c>
      <c r="F98" s="180">
        <v>2021</v>
      </c>
      <c r="G98" s="180">
        <v>2022</v>
      </c>
      <c r="H98" s="180">
        <v>2023</v>
      </c>
      <c r="I98" s="181" t="s">
        <v>861</v>
      </c>
      <c r="J98" s="170" t="s">
        <v>615</v>
      </c>
      <c r="V98" s="177"/>
      <c r="W98" s="177"/>
      <c r="X98" s="177"/>
      <c r="Y98" s="177"/>
      <c r="Z98" s="176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  <c r="AO98" s="177"/>
      <c r="AP98" s="177"/>
      <c r="AQ98" s="177"/>
      <c r="AR98" s="176"/>
      <c r="AS98" s="177"/>
      <c r="AT98" s="177"/>
      <c r="AU98" s="177"/>
    </row>
    <row r="99" spans="1:47" s="178" customFormat="1" ht="18" customHeight="1">
      <c r="A99" s="289" t="s">
        <v>384</v>
      </c>
      <c r="B99" s="290">
        <v>1</v>
      </c>
      <c r="C99" s="291">
        <v>0</v>
      </c>
      <c r="D99" s="291">
        <v>0</v>
      </c>
      <c r="E99" s="291">
        <v>0</v>
      </c>
      <c r="F99" s="291">
        <v>1</v>
      </c>
      <c r="G99" s="291">
        <v>0</v>
      </c>
      <c r="H99" s="291">
        <v>0</v>
      </c>
      <c r="I99" s="291">
        <v>1</v>
      </c>
      <c r="J99" s="292">
        <v>0.01</v>
      </c>
      <c r="V99" s="177"/>
      <c r="W99" s="177"/>
      <c r="X99" s="177"/>
      <c r="Y99" s="177"/>
      <c r="Z99" s="176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6"/>
      <c r="AS99" s="177"/>
      <c r="AT99" s="177"/>
      <c r="AU99" s="177"/>
    </row>
    <row r="100" spans="1:47" s="178" customFormat="1" ht="18" customHeight="1">
      <c r="A100" s="289" t="s">
        <v>858</v>
      </c>
      <c r="B100" s="290">
        <v>8</v>
      </c>
      <c r="C100" s="291">
        <v>0</v>
      </c>
      <c r="D100" s="291">
        <v>4</v>
      </c>
      <c r="E100" s="291">
        <v>0</v>
      </c>
      <c r="F100" s="291">
        <v>3</v>
      </c>
      <c r="G100" s="291">
        <v>1</v>
      </c>
      <c r="H100" s="291">
        <v>0</v>
      </c>
      <c r="I100" s="291">
        <v>8</v>
      </c>
      <c r="J100" s="292">
        <v>7.1428571428571425E-2</v>
      </c>
      <c r="V100" s="177"/>
      <c r="W100" s="177"/>
      <c r="X100" s="177"/>
      <c r="Y100" s="177"/>
      <c r="Z100" s="176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6"/>
    </row>
    <row r="101" spans="1:47" s="178" customFormat="1" ht="18" customHeight="1">
      <c r="A101" s="293" t="s">
        <v>859</v>
      </c>
      <c r="B101" s="290">
        <v>34</v>
      </c>
      <c r="C101" s="291">
        <v>12</v>
      </c>
      <c r="D101" s="291">
        <v>12</v>
      </c>
      <c r="E101" s="291">
        <v>1</v>
      </c>
      <c r="F101" s="291">
        <v>11</v>
      </c>
      <c r="G101" s="291">
        <v>2</v>
      </c>
      <c r="H101" s="291">
        <v>2</v>
      </c>
      <c r="I101" s="291">
        <v>40</v>
      </c>
      <c r="J101" s="294">
        <v>0.35714285714285715</v>
      </c>
      <c r="V101" s="177"/>
      <c r="W101" s="177"/>
      <c r="X101" s="177"/>
      <c r="Y101" s="177"/>
      <c r="Z101" s="176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177"/>
      <c r="AQ101" s="177"/>
      <c r="AR101" s="176"/>
      <c r="AS101" s="177"/>
      <c r="AT101" s="177"/>
      <c r="AU101" s="177"/>
    </row>
    <row r="102" spans="1:47" ht="39.5" customHeight="1">
      <c r="A102" s="293" t="s">
        <v>860</v>
      </c>
      <c r="B102" s="290">
        <v>49</v>
      </c>
      <c r="C102" s="291">
        <v>19</v>
      </c>
      <c r="D102" s="291">
        <v>18</v>
      </c>
      <c r="E102" s="291">
        <v>10</v>
      </c>
      <c r="F102" s="291">
        <v>13</v>
      </c>
      <c r="G102" s="291">
        <v>1</v>
      </c>
      <c r="H102" s="291">
        <v>2</v>
      </c>
      <c r="I102" s="291">
        <v>63</v>
      </c>
      <c r="J102" s="292">
        <v>0.5625</v>
      </c>
    </row>
    <row r="103" spans="1:47" ht="18" customHeight="1">
      <c r="A103" s="289" t="s">
        <v>622</v>
      </c>
      <c r="B103" s="295">
        <f>SUM(B99:B102)</f>
        <v>92</v>
      </c>
      <c r="C103" s="291">
        <f>SUM(C99:C102)</f>
        <v>31</v>
      </c>
      <c r="D103" s="291">
        <f t="shared" ref="D103:I103" si="15">SUM(D99:D102)</f>
        <v>34</v>
      </c>
      <c r="E103" s="291">
        <f t="shared" si="15"/>
        <v>11</v>
      </c>
      <c r="F103" s="291">
        <f t="shared" si="15"/>
        <v>28</v>
      </c>
      <c r="G103" s="291">
        <f t="shared" si="15"/>
        <v>4</v>
      </c>
      <c r="H103" s="291">
        <f t="shared" si="15"/>
        <v>4</v>
      </c>
      <c r="I103" s="291">
        <f t="shared" si="15"/>
        <v>112</v>
      </c>
      <c r="J103" s="292">
        <f>SUM(J99:J102)</f>
        <v>1.0010714285714286</v>
      </c>
    </row>
    <row r="104" spans="1:47" ht="18" customHeight="1"/>
    <row r="105" spans="1:47" ht="18" customHeight="1"/>
    <row r="106" spans="1:47" s="178" customFormat="1" ht="18" customHeight="1">
      <c r="A106" s="177"/>
      <c r="B106" s="283"/>
      <c r="C106" s="177"/>
      <c r="D106" s="177"/>
      <c r="E106" s="177"/>
      <c r="F106" s="177"/>
      <c r="G106" s="177"/>
      <c r="H106" s="177"/>
      <c r="I106" s="177"/>
      <c r="J106" s="177"/>
      <c r="V106" s="177"/>
      <c r="W106" s="177"/>
      <c r="X106" s="177"/>
      <c r="Y106" s="177"/>
      <c r="Z106" s="176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6"/>
    </row>
    <row r="107" spans="1:47" ht="18" customHeight="1"/>
    <row r="108" spans="1:47" ht="18" customHeight="1"/>
    <row r="109" spans="1:47" ht="18" customHeight="1"/>
    <row r="110" spans="1:47" ht="18" customHeight="1"/>
  </sheetData>
  <sortState xmlns:xlrd2="http://schemas.microsoft.com/office/spreadsheetml/2017/richdata2" ref="B5:J12">
    <sortCondition ref="B5:B12"/>
  </sortState>
  <mergeCells count="17">
    <mergeCell ref="V19:Z19"/>
    <mergeCell ref="L19:L20"/>
    <mergeCell ref="M19:M20"/>
    <mergeCell ref="P19:U19"/>
    <mergeCell ref="N19:N20"/>
    <mergeCell ref="L4:L9"/>
    <mergeCell ref="L10:L11"/>
    <mergeCell ref="L12:L13"/>
    <mergeCell ref="M4:M9"/>
    <mergeCell ref="M10:M11"/>
    <mergeCell ref="M12:M13"/>
    <mergeCell ref="L22:L27"/>
    <mergeCell ref="M22:M27"/>
    <mergeCell ref="L28:L29"/>
    <mergeCell ref="M28:M29"/>
    <mergeCell ref="L30:L31"/>
    <mergeCell ref="M30:M31"/>
  </mergeCells>
  <phoneticPr fontId="9" type="noConversion"/>
  <pageMargins left="0.69972223043441772" right="0.69972223043441772" top="0.75" bottom="0.75" header="0.30000001192092896" footer="0.30000001192092896"/>
  <pageSetup paperSize="8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80FC-7EA6-4FFB-B340-A2A3F1BBB527}">
  <dimension ref="A1:C7"/>
  <sheetViews>
    <sheetView workbookViewId="0">
      <selection activeCell="C3" sqref="C3"/>
    </sheetView>
  </sheetViews>
  <sheetFormatPr defaultColWidth="9" defaultRowHeight="14.5"/>
  <cols>
    <col min="1" max="1" width="11.08203125" style="6" bestFit="1" customWidth="1"/>
    <col min="2" max="2" width="65.75" style="6" customWidth="1"/>
    <col min="3" max="3" width="31.5" style="6" customWidth="1"/>
    <col min="4" max="16384" width="9" style="6"/>
  </cols>
  <sheetData>
    <row r="1" spans="1:3" ht="24.75" customHeight="1">
      <c r="A1" s="320"/>
      <c r="B1" s="320"/>
      <c r="C1" s="333"/>
    </row>
    <row r="2" spans="1:3" ht="24.75" customHeight="1">
      <c r="A2" s="78" t="s">
        <v>705</v>
      </c>
      <c r="B2" s="77" t="s">
        <v>652</v>
      </c>
      <c r="C2" s="77" t="s">
        <v>706</v>
      </c>
    </row>
    <row r="3" spans="1:3" ht="246.5">
      <c r="A3" s="73">
        <v>43371</v>
      </c>
      <c r="B3" s="68" t="s">
        <v>879</v>
      </c>
      <c r="C3" s="84" t="s">
        <v>653</v>
      </c>
    </row>
    <row r="4" spans="1:3" ht="43.5">
      <c r="A4" s="73">
        <v>43426</v>
      </c>
      <c r="B4" s="68" t="s">
        <v>674</v>
      </c>
      <c r="C4" s="74"/>
    </row>
    <row r="5" spans="1:3" ht="29">
      <c r="A5" s="73">
        <v>43427</v>
      </c>
      <c r="B5" s="68" t="s">
        <v>877</v>
      </c>
      <c r="C5" s="74"/>
    </row>
    <row r="6" spans="1:3" ht="58">
      <c r="A6" s="73">
        <v>43550</v>
      </c>
      <c r="B6" s="68" t="s">
        <v>675</v>
      </c>
      <c r="C6" s="74"/>
    </row>
    <row r="7" spans="1:3">
      <c r="A7" s="69">
        <v>45036</v>
      </c>
      <c r="B7" s="64" t="s">
        <v>912</v>
      </c>
      <c r="C7" s="74"/>
    </row>
  </sheetData>
  <mergeCells count="1">
    <mergeCell ref="A1:C1"/>
  </mergeCells>
  <phoneticPr fontId="9" type="noConversion"/>
  <hyperlinks>
    <hyperlink ref="C3" r:id="rId1" xr:uid="{50D12453-D76B-4927-9CDE-81D72E9327BF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230BE-E331-4A74-A2D4-9C5520870654}">
  <dimension ref="A1:C110"/>
  <sheetViews>
    <sheetView topLeftCell="A3" workbookViewId="0">
      <selection activeCell="C3" sqref="C3"/>
    </sheetView>
  </sheetViews>
  <sheetFormatPr defaultColWidth="9" defaultRowHeight="14.5"/>
  <cols>
    <col min="1" max="1" width="11.08203125" style="88" bestFit="1" customWidth="1"/>
    <col min="2" max="2" width="69.1640625" style="6" customWidth="1"/>
    <col min="3" max="3" width="31.5" style="66" customWidth="1"/>
    <col min="4" max="16384" width="9" style="6"/>
  </cols>
  <sheetData>
    <row r="1" spans="1:3" ht="24.75" customHeight="1">
      <c r="A1" s="320"/>
      <c r="B1" s="320"/>
      <c r="C1" s="333"/>
    </row>
    <row r="2" spans="1:3" ht="24.75" customHeight="1">
      <c r="A2" s="85" t="s">
        <v>705</v>
      </c>
      <c r="B2" s="77" t="s">
        <v>652</v>
      </c>
      <c r="C2" s="77" t="s">
        <v>706</v>
      </c>
    </row>
    <row r="3" spans="1:3" ht="188.5">
      <c r="A3" s="86">
        <v>43169</v>
      </c>
      <c r="B3" s="68" t="s">
        <v>695</v>
      </c>
      <c r="C3" s="80" t="s">
        <v>694</v>
      </c>
    </row>
    <row r="4" spans="1:3">
      <c r="A4" s="86">
        <v>43169</v>
      </c>
      <c r="B4" s="68" t="s">
        <v>696</v>
      </c>
      <c r="C4" s="76"/>
    </row>
    <row r="5" spans="1:3" ht="29">
      <c r="A5" s="86">
        <v>43177</v>
      </c>
      <c r="B5" s="68" t="s">
        <v>697</v>
      </c>
      <c r="C5" s="76"/>
    </row>
    <row r="6" spans="1:3">
      <c r="A6" s="86">
        <v>43178</v>
      </c>
      <c r="B6" s="68" t="s">
        <v>698</v>
      </c>
      <c r="C6" s="76"/>
    </row>
    <row r="7" spans="1:3" ht="203">
      <c r="A7" s="86">
        <v>43179</v>
      </c>
      <c r="B7" s="68" t="s">
        <v>699</v>
      </c>
      <c r="C7" s="76" t="s">
        <v>704</v>
      </c>
    </row>
    <row r="8" spans="1:3" ht="116">
      <c r="A8" s="86">
        <v>43180</v>
      </c>
      <c r="B8" s="68" t="s">
        <v>700</v>
      </c>
      <c r="C8" s="83" t="s">
        <v>703</v>
      </c>
    </row>
    <row r="9" spans="1:3" ht="87">
      <c r="A9" s="86">
        <v>43182</v>
      </c>
      <c r="B9" s="68" t="s">
        <v>701</v>
      </c>
      <c r="C9" s="76"/>
    </row>
    <row r="10" spans="1:3" ht="101.5">
      <c r="A10" s="87">
        <v>43222</v>
      </c>
      <c r="B10" s="68" t="s">
        <v>702</v>
      </c>
      <c r="C10" s="76"/>
    </row>
    <row r="11" spans="1:3">
      <c r="A11" s="87">
        <v>45036</v>
      </c>
      <c r="B11" s="68" t="s">
        <v>707</v>
      </c>
      <c r="C11" s="76"/>
    </row>
    <row r="26" spans="2:2" ht="17">
      <c r="B26"/>
    </row>
    <row r="45" spans="2:2" ht="17">
      <c r="B45"/>
    </row>
    <row r="71" spans="2:2" ht="17">
      <c r="B71"/>
    </row>
    <row r="110" spans="2:2" ht="17">
      <c r="B110"/>
    </row>
  </sheetData>
  <mergeCells count="1">
    <mergeCell ref="A1:C1"/>
  </mergeCells>
  <phoneticPr fontId="9" type="noConversion"/>
  <hyperlinks>
    <hyperlink ref="C3" r:id="rId1" xr:uid="{69A7A418-C9FE-45C5-80A6-6F237CBB66EC}"/>
  </hyperlinks>
  <pageMargins left="0.7" right="0.7" top="0.75" bottom="0.75" header="0.3" footer="0.3"/>
  <pageSetup paperSize="8" orientation="landscape" horizontalDpi="4294967292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E236-01B1-432F-9E8A-19856A06CCFC}">
  <dimension ref="A1:C42"/>
  <sheetViews>
    <sheetView topLeftCell="A86" workbookViewId="0">
      <selection activeCell="C3" sqref="C3"/>
    </sheetView>
  </sheetViews>
  <sheetFormatPr defaultColWidth="9" defaultRowHeight="14.5"/>
  <cols>
    <col min="1" max="1" width="11.08203125" style="6" bestFit="1" customWidth="1"/>
    <col min="2" max="2" width="87" style="6" customWidth="1"/>
    <col min="3" max="3" width="31.5" style="66" customWidth="1"/>
    <col min="4" max="16384" width="9" style="6"/>
  </cols>
  <sheetData>
    <row r="1" spans="1:3" ht="24.75" customHeight="1">
      <c r="A1" s="320"/>
      <c r="B1" s="320"/>
      <c r="C1" s="333"/>
    </row>
    <row r="2" spans="1:3" ht="24.75" customHeight="1">
      <c r="A2" s="78" t="s">
        <v>705</v>
      </c>
      <c r="B2" s="77" t="s">
        <v>652</v>
      </c>
      <c r="C2" s="77" t="s">
        <v>706</v>
      </c>
    </row>
    <row r="3" spans="1:3" ht="203">
      <c r="A3" s="73">
        <v>43294</v>
      </c>
      <c r="B3" s="68" t="s">
        <v>679</v>
      </c>
      <c r="C3" s="80" t="s">
        <v>676</v>
      </c>
    </row>
    <row r="4" spans="1:3" ht="58">
      <c r="A4" s="73">
        <v>43293</v>
      </c>
      <c r="B4" s="68" t="s">
        <v>677</v>
      </c>
      <c r="C4" s="76" t="s">
        <v>678</v>
      </c>
    </row>
    <row r="5" spans="1:3" ht="43.5">
      <c r="A5" s="73" t="s">
        <v>680</v>
      </c>
      <c r="B5" s="68" t="s">
        <v>681</v>
      </c>
      <c r="C5" s="76" t="s">
        <v>688</v>
      </c>
    </row>
    <row r="6" spans="1:3" ht="43.5">
      <c r="A6" s="73">
        <v>43302</v>
      </c>
      <c r="B6" s="68" t="s">
        <v>682</v>
      </c>
      <c r="C6" s="76" t="s">
        <v>689</v>
      </c>
    </row>
    <row r="7" spans="1:3" ht="188.5">
      <c r="A7" s="82">
        <v>43303</v>
      </c>
      <c r="B7" s="62" t="s">
        <v>683</v>
      </c>
      <c r="C7" s="62" t="s">
        <v>690</v>
      </c>
    </row>
    <row r="8" spans="1:3" ht="29">
      <c r="A8" s="81" t="s">
        <v>685</v>
      </c>
      <c r="B8" s="62" t="s">
        <v>684</v>
      </c>
      <c r="C8" s="62"/>
    </row>
    <row r="9" spans="1:3" ht="72.5">
      <c r="A9" s="81" t="s">
        <v>692</v>
      </c>
      <c r="B9" s="62"/>
      <c r="C9" s="62" t="s">
        <v>691</v>
      </c>
    </row>
    <row r="10" spans="1:3" ht="43.5">
      <c r="A10" s="81" t="s">
        <v>686</v>
      </c>
      <c r="B10" s="62" t="s">
        <v>687</v>
      </c>
      <c r="C10" s="62" t="s">
        <v>693</v>
      </c>
    </row>
    <row r="11" spans="1:3">
      <c r="A11" s="38">
        <v>45036</v>
      </c>
      <c r="B11" s="62" t="s">
        <v>708</v>
      </c>
      <c r="C11" s="62"/>
    </row>
    <row r="12" spans="1:3">
      <c r="B12" s="66"/>
    </row>
    <row r="17" spans="2:2" ht="17">
      <c r="B17"/>
    </row>
    <row r="42" spans="2:2" ht="17">
      <c r="B42"/>
    </row>
  </sheetData>
  <mergeCells count="1">
    <mergeCell ref="A1:C1"/>
  </mergeCells>
  <phoneticPr fontId="9" type="noConversion"/>
  <hyperlinks>
    <hyperlink ref="C3" r:id="rId1" xr:uid="{B021C713-B4CA-43E6-A716-387A9E2C1B7B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AE47-7D8F-4DB4-820B-1F3C235A6B34}">
  <dimension ref="A1:C125"/>
  <sheetViews>
    <sheetView topLeftCell="A220" workbookViewId="0">
      <selection activeCell="C3" sqref="C3"/>
    </sheetView>
  </sheetViews>
  <sheetFormatPr defaultColWidth="9" defaultRowHeight="14.5"/>
  <cols>
    <col min="1" max="1" width="14.33203125" style="71" bestFit="1" customWidth="1"/>
    <col min="2" max="2" width="62.9140625" style="70" customWidth="1"/>
    <col min="3" max="3" width="36.33203125" style="66" customWidth="1"/>
    <col min="4" max="16384" width="9" style="6"/>
  </cols>
  <sheetData>
    <row r="1" spans="1:3" ht="26.25" customHeight="1">
      <c r="A1" s="334"/>
      <c r="B1" s="334"/>
      <c r="C1" s="335"/>
    </row>
    <row r="2" spans="1:3" ht="33" customHeight="1">
      <c r="A2" s="78" t="s">
        <v>705</v>
      </c>
      <c r="B2" s="78" t="s">
        <v>652</v>
      </c>
      <c r="C2" s="77" t="s">
        <v>706</v>
      </c>
    </row>
    <row r="3" spans="1:3" ht="116">
      <c r="A3" s="67" t="s">
        <v>673</v>
      </c>
      <c r="B3" s="68" t="s">
        <v>655</v>
      </c>
      <c r="C3" s="80" t="s">
        <v>654</v>
      </c>
    </row>
    <row r="4" spans="1:3" ht="72.5">
      <c r="A4" s="73">
        <v>43352</v>
      </c>
      <c r="B4" s="68" t="s">
        <v>656</v>
      </c>
      <c r="C4" s="62" t="s">
        <v>670</v>
      </c>
    </row>
    <row r="5" spans="1:3" ht="58">
      <c r="A5" s="75">
        <v>43353</v>
      </c>
      <c r="B5" s="76" t="s">
        <v>669</v>
      </c>
      <c r="C5" s="62"/>
    </row>
    <row r="6" spans="1:3" ht="29">
      <c r="A6" s="75">
        <v>43357</v>
      </c>
      <c r="B6" s="76" t="s">
        <v>668</v>
      </c>
      <c r="C6" s="62"/>
    </row>
    <row r="7" spans="1:3" ht="43.5">
      <c r="A7" s="75">
        <v>43359</v>
      </c>
      <c r="B7" s="76" t="s">
        <v>667</v>
      </c>
      <c r="C7" s="62"/>
    </row>
    <row r="8" spans="1:3" ht="29">
      <c r="A8" s="79">
        <v>43525</v>
      </c>
      <c r="B8" s="76" t="s">
        <v>666</v>
      </c>
      <c r="C8" s="62"/>
    </row>
    <row r="9" spans="1:3" ht="72.5">
      <c r="A9" s="75">
        <v>43550</v>
      </c>
      <c r="B9" s="76" t="s">
        <v>665</v>
      </c>
      <c r="C9" s="62"/>
    </row>
    <row r="10" spans="1:3" ht="29">
      <c r="A10" s="75">
        <v>43609</v>
      </c>
      <c r="B10" s="76" t="s">
        <v>664</v>
      </c>
      <c r="C10" s="62"/>
    </row>
    <row r="11" spans="1:3" ht="29">
      <c r="A11" s="75">
        <v>43614</v>
      </c>
      <c r="B11" s="76" t="s">
        <v>663</v>
      </c>
      <c r="C11" s="62"/>
    </row>
    <row r="12" spans="1:3" ht="72.5">
      <c r="A12" s="75">
        <v>43619</v>
      </c>
      <c r="B12" s="76" t="s">
        <v>662</v>
      </c>
      <c r="C12" s="62"/>
    </row>
    <row r="13" spans="1:3" ht="145">
      <c r="A13" s="75">
        <v>43620</v>
      </c>
      <c r="B13" s="76" t="s">
        <v>661</v>
      </c>
      <c r="C13" s="62"/>
    </row>
    <row r="14" spans="1:3" ht="43.5">
      <c r="A14" s="75">
        <v>43624</v>
      </c>
      <c r="B14" s="76" t="s">
        <v>660</v>
      </c>
      <c r="C14" s="62" t="s">
        <v>671</v>
      </c>
    </row>
    <row r="15" spans="1:3" ht="29">
      <c r="A15" s="75">
        <v>43626</v>
      </c>
      <c r="B15" s="76" t="s">
        <v>659</v>
      </c>
      <c r="C15" s="62"/>
    </row>
    <row r="16" spans="1:3">
      <c r="A16" s="75">
        <v>43627</v>
      </c>
      <c r="B16" s="76" t="s">
        <v>657</v>
      </c>
    </row>
    <row r="17" spans="1:3" ht="72.5">
      <c r="A17" s="75">
        <v>43628</v>
      </c>
      <c r="B17" s="76" t="s">
        <v>658</v>
      </c>
      <c r="C17" s="62" t="s">
        <v>672</v>
      </c>
    </row>
    <row r="18" spans="1:3">
      <c r="A18" s="38">
        <v>45036</v>
      </c>
      <c r="B18" s="70" t="s">
        <v>882</v>
      </c>
    </row>
    <row r="19" spans="1:3">
      <c r="B19" s="76"/>
      <c r="C19" s="62"/>
    </row>
    <row r="42" spans="2:2" ht="17">
      <c r="B42" s="72"/>
    </row>
    <row r="53" spans="2:2" ht="17">
      <c r="B53" s="72"/>
    </row>
    <row r="73" spans="2:2" ht="17">
      <c r="B73" s="72"/>
    </row>
    <row r="125" spans="2:2" ht="17">
      <c r="B125" s="72"/>
    </row>
  </sheetData>
  <mergeCells count="1">
    <mergeCell ref="A1:C1"/>
  </mergeCells>
  <phoneticPr fontId="9" type="noConversion"/>
  <hyperlinks>
    <hyperlink ref="C3" r:id="rId1" xr:uid="{6205801F-7CBA-4EE2-BE03-DE4B376614B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2445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경기도교육청_3차공개_2023.11.15</vt:lpstr>
      <vt:lpstr>경기교육청_2차공개_20230520(100건)</vt:lpstr>
      <vt:lpstr>경기도교육청_1차공개_(16건)</vt:lpstr>
      <vt:lpstr>2018-2023.9월 통계(112건)</vt:lpstr>
      <vt:lpstr>1. 명륜여자중학교</vt:lpstr>
      <vt:lpstr>2-13. 한광여중고</vt:lpstr>
      <vt:lpstr>15-23. 과천여고</vt:lpstr>
      <vt:lpstr>24. 경화여중</vt:lpstr>
      <vt:lpstr>경기도교육청_3차공개_2023.11.15!Print_Area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iguas</dc:creator>
  <cp:lastModifiedBy>Seob P</cp:lastModifiedBy>
  <cp:revision>101</cp:revision>
  <cp:lastPrinted>2023-04-19T01:56:41Z</cp:lastPrinted>
  <dcterms:created xsi:type="dcterms:W3CDTF">2022-06-09T08:44:45Z</dcterms:created>
  <dcterms:modified xsi:type="dcterms:W3CDTF">2024-06-05T00:19:57Z</dcterms:modified>
  <cp:version>1200.0100.01</cp:version>
</cp:coreProperties>
</file>